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docProps/app.xml" ContentType="application/vnd.openxmlformats-officedocument.extended-properties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3395" windowHeight="10035"/>
  </bookViews>
  <sheets>
    <sheet name="Sheet1" sheetId="1" r:id="rId1"/>
  </sheets>
  <definedNames>
    <definedName name="_xlnm.Print_Titles" localSheetId="0">Sheet1!$A:$G,Sheet1!$1:$1</definedName>
    <definedName name="QB_COLUMN_29" localSheetId="0" hidden="1">Sheet1!$H$1</definedName>
    <definedName name="QB_DATA_0" localSheetId="0" hidden="1">Sheet1!$6:$6,Sheet1!$7:$7,Sheet1!$8:$8,Sheet1!$9:$9,Sheet1!$10:$10,Sheet1!$13:$13,Sheet1!$16:$16,Sheet1!$17:$17,Sheet1!$18:$18,Sheet1!$19:$19,Sheet1!$20:$20,Sheet1!$21:$21,Sheet1!$25:$25,Sheet1!$26:$26,Sheet1!$27:$27,Sheet1!$28:$28</definedName>
    <definedName name="QB_DATA_1" localSheetId="0" hidden="1">Sheet1!$29:$29,Sheet1!$30:$30,Sheet1!$31:$31,Sheet1!$36:$36,Sheet1!$37:$37,Sheet1!$40:$40,Sheet1!$44:$44,Sheet1!$45:$45,Sheet1!$46:$46,Sheet1!$47:$47,Sheet1!$48:$48,Sheet1!$49:$49,Sheet1!$50:$50,Sheet1!$51:$51,Sheet1!$52:$52,Sheet1!$53:$53</definedName>
    <definedName name="QB_DATA_2" localSheetId="0" hidden="1">Sheet1!$54:$54,Sheet1!$55:$55,Sheet1!$56:$56,Sheet1!$57:$57,Sheet1!$58:$58,Sheet1!$59:$59,Sheet1!$60:$60,Sheet1!$61:$61,Sheet1!$62:$62,Sheet1!$63:$63,Sheet1!$70:$70,Sheet1!$74:$74,Sheet1!$75:$75,Sheet1!$76:$76,Sheet1!$77:$77,Sheet1!$78:$78</definedName>
    <definedName name="QB_DATA_3" localSheetId="0" hidden="1">Sheet1!$79:$79,Sheet1!$80:$80,Sheet1!$81:$81,Sheet1!$82:$82,Sheet1!$84:$84,Sheet1!$85:$85,Sheet1!$86:$86,Sheet1!$87:$87,Sheet1!$88:$88,Sheet1!$89:$89,Sheet1!$90:$90,Sheet1!$92:$92,Sheet1!$96:$96,Sheet1!$97:$97,Sheet1!$100:$100,Sheet1!$101:$101</definedName>
    <definedName name="QB_DATA_4" localSheetId="0" hidden="1">Sheet1!$102:$102,Sheet1!$103:$103,Sheet1!$104:$104,Sheet1!$105:$105,Sheet1!$106:$106,Sheet1!$107:$107,Sheet1!$110:$110,Sheet1!$113:$113,Sheet1!$114:$114,Sheet1!$120:$120,Sheet1!$121:$121,Sheet1!$125:$125,Sheet1!$126:$126,Sheet1!$127:$127,Sheet1!$128:$128,Sheet1!$129:$129</definedName>
    <definedName name="QB_DATA_5" localSheetId="0" hidden="1">Sheet1!$130:$130,Sheet1!$131:$131,Sheet1!$132:$132</definedName>
    <definedName name="QB_FORMULA_0" localSheetId="0" hidden="1">Sheet1!$H$11,Sheet1!$H$22,Sheet1!$H$32,Sheet1!$H$34,Sheet1!$H$38,Sheet1!$H$41,Sheet1!$H$42,Sheet1!$H$64,Sheet1!$H$65,Sheet1!$H$71,Sheet1!$H$91,Sheet1!$H$93,Sheet1!$H$98,Sheet1!$H$108,Sheet1!$H$111,Sheet1!$H$115</definedName>
    <definedName name="QB_FORMULA_1" localSheetId="0" hidden="1">Sheet1!$H$116,Sheet1!$H$117,Sheet1!$H$118,Sheet1!$H$122,Sheet1!$H$123,Sheet1!$H$133,Sheet1!$H$134</definedName>
    <definedName name="QB_ROW_1" localSheetId="0" hidden="1">Sheet1!$A$2</definedName>
    <definedName name="QB_ROW_10031" localSheetId="0" hidden="1">Sheet1!$D$69</definedName>
    <definedName name="QB_ROW_1011" localSheetId="0" hidden="1">Sheet1!$B$3</definedName>
    <definedName name="QB_ROW_10331" localSheetId="0" hidden="1">Sheet1!$D$71</definedName>
    <definedName name="QB_ROW_12031" localSheetId="0" hidden="1">Sheet1!$D$72</definedName>
    <definedName name="QB_ROW_12250" localSheetId="0" hidden="1">Sheet1!$F$75</definedName>
    <definedName name="QB_ROW_12331" localSheetId="0" hidden="1">Sheet1!$D$117</definedName>
    <definedName name="QB_ROW_13021" localSheetId="0" hidden="1">Sheet1!$C$119</definedName>
    <definedName name="QB_ROW_1311" localSheetId="0" hidden="1">Sheet1!$B$42</definedName>
    <definedName name="QB_ROW_13321" localSheetId="0" hidden="1">Sheet1!$C$122</definedName>
    <definedName name="QB_ROW_14011" localSheetId="0" hidden="1">Sheet1!$B$124</definedName>
    <definedName name="QB_ROW_14250" localSheetId="0" hidden="1">Sheet1!$F$79</definedName>
    <definedName name="QB_ROW_14311" localSheetId="0" hidden="1">Sheet1!$B$133</definedName>
    <definedName name="QB_ROW_17221" localSheetId="0" hidden="1">Sheet1!$C$132</definedName>
    <definedName name="QB_ROW_2021" localSheetId="0" hidden="1">Sheet1!$C$4</definedName>
    <definedName name="QB_ROW_22240" localSheetId="0" hidden="1">Sheet1!$E$17</definedName>
    <definedName name="QB_ROW_2321" localSheetId="0" hidden="1">Sheet1!$C$34</definedName>
    <definedName name="QB_ROW_23240" localSheetId="0" hidden="1">Sheet1!$E$29</definedName>
    <definedName name="QB_ROW_25240" localSheetId="0" hidden="1">Sheet1!$E$9</definedName>
    <definedName name="QB_ROW_26240" localSheetId="0" hidden="1">Sheet1!$E$26</definedName>
    <definedName name="QB_ROW_27240" localSheetId="0" hidden="1">Sheet1!$E$27</definedName>
    <definedName name="QB_ROW_28240" localSheetId="0" hidden="1">Sheet1!$E$10</definedName>
    <definedName name="QB_ROW_301" localSheetId="0" hidden="1">Sheet1!$A$65</definedName>
    <definedName name="QB_ROW_3021" localSheetId="0" hidden="1">Sheet1!$C$35</definedName>
    <definedName name="QB_ROW_3220" localSheetId="0" hidden="1">Sheet1!$C$126</definedName>
    <definedName name="QB_ROW_326240" localSheetId="0" hidden="1">Sheet1!$E$70</definedName>
    <definedName name="QB_ROW_327250" localSheetId="0" hidden="1">Sheet1!$F$77</definedName>
    <definedName name="QB_ROW_331250" localSheetId="0" hidden="1">Sheet1!$F$74</definedName>
    <definedName name="QB_ROW_3321" localSheetId="0" hidden="1">Sheet1!$C$38</definedName>
    <definedName name="QB_ROW_33220" localSheetId="0" hidden="1">Sheet1!$C$44</definedName>
    <definedName name="QB_ROW_34220" localSheetId="0" hidden="1">Sheet1!$C$45</definedName>
    <definedName name="QB_ROW_35220" localSheetId="0" hidden="1">Sheet1!$C$46</definedName>
    <definedName name="QB_ROW_36220" localSheetId="0" hidden="1">Sheet1!$C$48</definedName>
    <definedName name="QB_ROW_362320" localSheetId="0" hidden="1">Sheet1!$C$54</definedName>
    <definedName name="QB_ROW_363220" localSheetId="0" hidden="1">Sheet1!$C$53</definedName>
    <definedName name="QB_ROW_364220" localSheetId="0" hidden="1">Sheet1!$C$63</definedName>
    <definedName name="QB_ROW_366240" localSheetId="0" hidden="1">Sheet1!$E$30</definedName>
    <definedName name="QB_ROW_367240" localSheetId="0" hidden="1">Sheet1!$E$28</definedName>
    <definedName name="QB_ROW_37220" localSheetId="0" hidden="1">Sheet1!$C$49</definedName>
    <definedName name="QB_ROW_374240" localSheetId="0" hidden="1">Sheet1!$E$6</definedName>
    <definedName name="QB_ROW_375230" localSheetId="0" hidden="1">Sheet1!$D$13</definedName>
    <definedName name="QB_ROW_377230" localSheetId="0" hidden="1">Sheet1!$D$40</definedName>
    <definedName name="QB_ROW_378240" localSheetId="0" hidden="1">Sheet1!$E$25</definedName>
    <definedName name="QB_ROW_379240" localSheetId="0" hidden="1">Sheet1!$E$16</definedName>
    <definedName name="QB_ROW_38220" localSheetId="0" hidden="1">Sheet1!$C$50</definedName>
    <definedName name="QB_ROW_382220" localSheetId="0" hidden="1">Sheet1!$C$125</definedName>
    <definedName name="QB_ROW_39220" localSheetId="0" hidden="1">Sheet1!$C$51</definedName>
    <definedName name="QB_ROW_4021" localSheetId="0" hidden="1">Sheet1!$C$39</definedName>
    <definedName name="QB_ROW_40220" localSheetId="0" hidden="1">Sheet1!$C$52</definedName>
    <definedName name="QB_ROW_41220" localSheetId="0" hidden="1">Sheet1!$C$55</definedName>
    <definedName name="QB_ROW_4321" localSheetId="0" hidden="1">Sheet1!$C$41</definedName>
    <definedName name="QB_ROW_43220" localSheetId="0" hidden="1">Sheet1!$C$56</definedName>
    <definedName name="QB_ROW_44220" localSheetId="0" hidden="1">Sheet1!$C$57</definedName>
    <definedName name="QB_ROW_46220" localSheetId="0" hidden="1">Sheet1!$C$58</definedName>
    <definedName name="QB_ROW_47220" localSheetId="0" hidden="1">Sheet1!$C$59</definedName>
    <definedName name="QB_ROW_480260" localSheetId="0" hidden="1">Sheet1!$G$110</definedName>
    <definedName name="QB_ROW_48220" localSheetId="0" hidden="1">Sheet1!$C$60</definedName>
    <definedName name="QB_ROW_483260" localSheetId="0" hidden="1">Sheet1!$G$106</definedName>
    <definedName name="QB_ROW_485260" localSheetId="0" hidden="1">Sheet1!$G$102</definedName>
    <definedName name="QB_ROW_486260" localSheetId="0" hidden="1">Sheet1!$G$100</definedName>
    <definedName name="QB_ROW_487260" localSheetId="0" hidden="1">Sheet1!$G$101</definedName>
    <definedName name="QB_ROW_488260" localSheetId="0" hidden="1">Sheet1!$G$103</definedName>
    <definedName name="QB_ROW_490260" localSheetId="0" hidden="1">Sheet1!$G$104</definedName>
    <definedName name="QB_ROW_491260" localSheetId="0" hidden="1">Sheet1!$G$113</definedName>
    <definedName name="QB_ROW_49220" localSheetId="0" hidden="1">Sheet1!$C$61</definedName>
    <definedName name="QB_ROW_492260" localSheetId="0" hidden="1">Sheet1!$G$114</definedName>
    <definedName name="QB_ROW_493260" localSheetId="0" hidden="1">Sheet1!$G$105</definedName>
    <definedName name="QB_ROW_498050" localSheetId="0" hidden="1">Sheet1!$F$83</definedName>
    <definedName name="QB_ROW_498260" localSheetId="0" hidden="1">Sheet1!$G$90</definedName>
    <definedName name="QB_ROW_498350" localSheetId="0" hidden="1">Sheet1!$F$91</definedName>
    <definedName name="QB_ROW_499260" localSheetId="0" hidden="1">Sheet1!$G$89</definedName>
    <definedName name="QB_ROW_500260" localSheetId="0" hidden="1">Sheet1!$G$84</definedName>
    <definedName name="QB_ROW_5011" localSheetId="0" hidden="1">Sheet1!$B$43</definedName>
    <definedName name="QB_ROW_501260" localSheetId="0" hidden="1">Sheet1!$G$88</definedName>
    <definedName name="QB_ROW_50220" localSheetId="0" hidden="1">Sheet1!$C$62</definedName>
    <definedName name="QB_ROW_502260" localSheetId="0" hidden="1">Sheet1!$G$85</definedName>
    <definedName name="QB_ROW_513260" localSheetId="0" hidden="1">Sheet1!$G$87</definedName>
    <definedName name="QB_ROW_522260" localSheetId="0" hidden="1">Sheet1!$G$96</definedName>
    <definedName name="QB_ROW_5311" localSheetId="0" hidden="1">Sheet1!$B$64</definedName>
    <definedName name="QB_ROW_54250" localSheetId="0" hidden="1">Sheet1!$F$76</definedName>
    <definedName name="QB_ROW_566240" localSheetId="0" hidden="1">Sheet1!$E$7</definedName>
    <definedName name="QB_ROW_574260" localSheetId="0" hidden="1">Sheet1!$G$107</definedName>
    <definedName name="QB_ROW_576030" localSheetId="0" hidden="1">Sheet1!$D$24</definedName>
    <definedName name="QB_ROW_576330" localSheetId="0" hidden="1">Sheet1!$D$32</definedName>
    <definedName name="QB_ROW_577030" localSheetId="0" hidden="1">Sheet1!$D$5</definedName>
    <definedName name="QB_ROW_577330" localSheetId="0" hidden="1">Sheet1!$D$11</definedName>
    <definedName name="QB_ROW_578030" localSheetId="0" hidden="1">Sheet1!$D$15</definedName>
    <definedName name="QB_ROW_578330" localSheetId="0" hidden="1">Sheet1!$D$22</definedName>
    <definedName name="QB_ROW_583040" localSheetId="0" hidden="1">Sheet1!$E$94</definedName>
    <definedName name="QB_ROW_583340" localSheetId="0" hidden="1">Sheet1!$E$116</definedName>
    <definedName name="QB_ROW_584050" localSheetId="0" hidden="1">Sheet1!$F$99</definedName>
    <definedName name="QB_ROW_584350" localSheetId="0" hidden="1">Sheet1!$F$108</definedName>
    <definedName name="QB_ROW_585050" localSheetId="0" hidden="1">Sheet1!$F$109</definedName>
    <definedName name="QB_ROW_585350" localSheetId="0" hidden="1">Sheet1!$F$111</definedName>
    <definedName name="QB_ROW_586050" localSheetId="0" hidden="1">Sheet1!$F$112</definedName>
    <definedName name="QB_ROW_586350" localSheetId="0" hidden="1">Sheet1!$F$115</definedName>
    <definedName name="QB_ROW_588050" localSheetId="0" hidden="1">Sheet1!$F$95</definedName>
    <definedName name="QB_ROW_588260" localSheetId="0" hidden="1">Sheet1!$G$97</definedName>
    <definedName name="QB_ROW_588350" localSheetId="0" hidden="1">Sheet1!$F$98</definedName>
    <definedName name="QB_ROW_589040" localSheetId="0" hidden="1">Sheet1!$E$73</definedName>
    <definedName name="QB_ROW_589250" localSheetId="0" hidden="1">Sheet1!$F$92</definedName>
    <definedName name="QB_ROW_589340" localSheetId="0" hidden="1">Sheet1!$E$93</definedName>
    <definedName name="QB_ROW_61250" localSheetId="0" hidden="1">Sheet1!$F$78</definedName>
    <definedName name="QB_ROW_625240" localSheetId="0" hidden="1">Sheet1!$E$8</definedName>
    <definedName name="QB_ROW_633240" localSheetId="0" hidden="1">Sheet1!$E$18</definedName>
    <definedName name="QB_ROW_643230" localSheetId="0" hidden="1">Sheet1!$D$121</definedName>
    <definedName name="QB_ROW_644230" localSheetId="0" hidden="1">Sheet1!$D$120</definedName>
    <definedName name="QB_ROW_652250" localSheetId="0" hidden="1">Sheet1!$F$82</definedName>
    <definedName name="QB_ROW_65250" localSheetId="0" hidden="1">Sheet1!$F$81</definedName>
    <definedName name="QB_ROW_66250" localSheetId="0" hidden="1">Sheet1!$F$80</definedName>
    <definedName name="QB_ROW_664240" localSheetId="0" hidden="1">Sheet1!$E$19</definedName>
    <definedName name="QB_ROW_665240" localSheetId="0" hidden="1">Sheet1!$E$20</definedName>
    <definedName name="QB_ROW_678220" localSheetId="0" hidden="1">Sheet1!$C$127</definedName>
    <definedName name="QB_ROW_679220" localSheetId="0" hidden="1">Sheet1!$C$128</definedName>
    <definedName name="QB_ROW_685220" localSheetId="0" hidden="1">Sheet1!$C$129</definedName>
    <definedName name="QB_ROW_686220" localSheetId="0" hidden="1">Sheet1!$C$130</definedName>
    <definedName name="QB_ROW_692240" localSheetId="0" hidden="1">Sheet1!$E$21</definedName>
    <definedName name="QB_ROW_696260" localSheetId="0" hidden="1">Sheet1!$G$86</definedName>
    <definedName name="QB_ROW_7001" localSheetId="0" hidden="1">Sheet1!$A$66</definedName>
    <definedName name="QB_ROW_702220" localSheetId="0" hidden="1">Sheet1!$C$47</definedName>
    <definedName name="QB_ROW_704230" localSheetId="0" hidden="1">Sheet1!$D$36</definedName>
    <definedName name="QB_ROW_705230" localSheetId="0" hidden="1">Sheet1!$D$37</definedName>
    <definedName name="QB_ROW_723240" localSheetId="0" hidden="1">Sheet1!$E$31</definedName>
    <definedName name="QB_ROW_7301" localSheetId="0" hidden="1">Sheet1!$A$134</definedName>
    <definedName name="QB_ROW_75220" localSheetId="0" hidden="1">Sheet1!$C$131</definedName>
    <definedName name="QB_ROW_8011" localSheetId="0" hidden="1">Sheet1!$B$67</definedName>
    <definedName name="QB_ROW_8311" localSheetId="0" hidden="1">Sheet1!$B$123</definedName>
    <definedName name="QB_ROW_9021" localSheetId="0" hidden="1">Sheet1!$C$68</definedName>
    <definedName name="QB_ROW_9321" localSheetId="0" hidden="1">Sheet1!$C$118</definedName>
    <definedName name="QBCANSUPPORTUPDATE" localSheetId="0">TRUE</definedName>
    <definedName name="QBCOMPANYFILENAME" localSheetId="0">"F:\dewey beach.qbw"</definedName>
    <definedName name="QBENDDATE" localSheetId="0">20161130</definedName>
    <definedName name="QBHEADERSONSCREEN" localSheetId="0">FALSE</definedName>
    <definedName name="QBMETADATASIZE" localSheetId="0">5892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"867f99dd41584b19b9c8310254219d4e"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9</definedName>
    <definedName name="QBREPORTSUBCOLAXIS" localSheetId="0">0</definedName>
    <definedName name="QBREPORTTYPE" localSheetId="0">5</definedName>
    <definedName name="QBROWHEADERS" localSheetId="0">7</definedName>
    <definedName name="QBSTARTDATE" localSheetId="0">20161101</definedName>
  </definedNames>
  <calcPr calcId="125725"/>
</workbook>
</file>

<file path=xl/calcChain.xml><?xml version="1.0" encoding="utf-8"?>
<calcChain xmlns="http://schemas.openxmlformats.org/spreadsheetml/2006/main">
  <c r="H133" i="1"/>
  <c r="H122"/>
  <c r="H115"/>
  <c r="H111"/>
  <c r="H108"/>
  <c r="H98"/>
  <c r="H91"/>
  <c r="H93" s="1"/>
  <c r="H71"/>
  <c r="H64"/>
  <c r="H41"/>
  <c r="H38"/>
  <c r="H32"/>
  <c r="H22"/>
  <c r="H11"/>
  <c r="H34" s="1"/>
  <c r="H42" s="1"/>
  <c r="H65" s="1"/>
  <c r="H116" l="1"/>
  <c r="H117" s="1"/>
  <c r="H118" s="1"/>
  <c r="H123" s="1"/>
  <c r="H134" s="1"/>
</calcChain>
</file>

<file path=xl/sharedStrings.xml><?xml version="1.0" encoding="utf-8"?>
<sst xmlns="http://schemas.openxmlformats.org/spreadsheetml/2006/main" count="130" uniqueCount="130">
  <si>
    <t>Nov 30, 16</t>
  </si>
  <si>
    <t>ASSETS</t>
  </si>
  <si>
    <t>Current Assets</t>
  </si>
  <si>
    <t>Checking/Savings</t>
  </si>
  <si>
    <t>1000000 · General Funds</t>
  </si>
  <si>
    <t>1000010 · Operating Gen'l Funds - Fulton</t>
  </si>
  <si>
    <t>1000020 · Pkg Meter Rev. Acct-Fulton Bank</t>
  </si>
  <si>
    <t>1000030 · Fulton Bank-TransferTaxAcct</t>
  </si>
  <si>
    <t>1000090 · Petty Cash</t>
  </si>
  <si>
    <t>1000091 · ATM Petty Cash</t>
  </si>
  <si>
    <t>Total 1000000 · General Funds</t>
  </si>
  <si>
    <t>1000011 · Payroll Account-Fulton Bank</t>
  </si>
  <si>
    <t>1000100 · Self-Committed Funds</t>
  </si>
  <si>
    <t>1000110 · Legal &amp; Litigation - Fulton</t>
  </si>
  <si>
    <t>1000111 · Street Infrastr 20% Bldg Permit</t>
  </si>
  <si>
    <t>1000113 · Comp. Plan -3%TransferTax</t>
  </si>
  <si>
    <t>1000115 · Technology Improvement Funds</t>
  </si>
  <si>
    <t>1000116 · Rainy Day Surplus Acct</t>
  </si>
  <si>
    <t>1000155 · Brown Advisors - Combined</t>
  </si>
  <si>
    <t>Total 1000100 · Self-Committed Funds</t>
  </si>
  <si>
    <t>1000200 · Restricted</t>
  </si>
  <si>
    <t>1000210 · Fulton Bank-Municipal St. Aid</t>
  </si>
  <si>
    <t>1000220 · Fulton Bank- Police SALLE Grant</t>
  </si>
  <si>
    <t>1000221 · Fulton Bank-Police EIDE Grant</t>
  </si>
  <si>
    <t>1000222 · Police Dep't.Acc't.-Fulton Bank</t>
  </si>
  <si>
    <t>1000223 · Police - Fed. Confiscated Funds</t>
  </si>
  <si>
    <t>1000230 · Fulton Bank-Dewey Beach Patrol</t>
  </si>
  <si>
    <t>1000231 · Fulton Review Fund Escrow Acct</t>
  </si>
  <si>
    <t>Total 1000200 · Restricted</t>
  </si>
  <si>
    <t>Total Checking/Savings</t>
  </si>
  <si>
    <t>Accounts Receivable</t>
  </si>
  <si>
    <t>1002500 · DBE Receivable</t>
  </si>
  <si>
    <t>1002510 · Provision for DBE Receivables</t>
  </si>
  <si>
    <t>Total Accounts Receivable</t>
  </si>
  <si>
    <t>Other Current Assets</t>
  </si>
  <si>
    <t>1003000 · Prepaid Insurance</t>
  </si>
  <si>
    <t>Total Other Current Assets</t>
  </si>
  <si>
    <t>Total Current Assets</t>
  </si>
  <si>
    <t>Fixed Assets</t>
  </si>
  <si>
    <t>1005100 · Land</t>
  </si>
  <si>
    <t>1005110 · Buildings</t>
  </si>
  <si>
    <t>1005120 · Building Improvements</t>
  </si>
  <si>
    <t>1005130 · Construction-in-Progress</t>
  </si>
  <si>
    <t>1005150 · Equipment</t>
  </si>
  <si>
    <t>1005200 · Land 02</t>
  </si>
  <si>
    <t>1005210 · Building Improvements 02</t>
  </si>
  <si>
    <t>1005250 · Equipment 02</t>
  </si>
  <si>
    <t>1005300 · Land 03</t>
  </si>
  <si>
    <t>1005310 · Buildings 03</t>
  </si>
  <si>
    <t>1005340 · Streets &amp;  Infrastructure</t>
  </si>
  <si>
    <t>1005350 · Equipment 03</t>
  </si>
  <si>
    <t>1005450 · Equipment 04</t>
  </si>
  <si>
    <t>1005550 · Equipment 05</t>
  </si>
  <si>
    <t>1005650 · Equipment 06</t>
  </si>
  <si>
    <t>1005700 · Land 07</t>
  </si>
  <si>
    <t>1005710 · Buildings 07</t>
  </si>
  <si>
    <t>1005720 · Building Improvements 07</t>
  </si>
  <si>
    <t>1005750 · Equipment 07</t>
  </si>
  <si>
    <t>1005900 · Accumulated Depreciation</t>
  </si>
  <si>
    <t>Total Fixed Assets</t>
  </si>
  <si>
    <t>TOTAL ASSETS</t>
  </si>
  <si>
    <t>LIABILITIES &amp; EQUITY</t>
  </si>
  <si>
    <t>Liabilities</t>
  </si>
  <si>
    <t>Current Liabilities</t>
  </si>
  <si>
    <t>Accounts Payable</t>
  </si>
  <si>
    <t>20000 · *Accounts Payable</t>
  </si>
  <si>
    <t>Total Accounts Payable</t>
  </si>
  <si>
    <t>Other Current Liabilities</t>
  </si>
  <si>
    <t>2000000 · General Obligations</t>
  </si>
  <si>
    <t>2000001 · 941 Payable</t>
  </si>
  <si>
    <t>2000003 · SIT Payable</t>
  </si>
  <si>
    <t>2000007 · SUTA Payable</t>
  </si>
  <si>
    <t>2000009 · Health Ins Payable</t>
  </si>
  <si>
    <t>2010010 · Adm Pension Payable</t>
  </si>
  <si>
    <t>2010040 · Police Pension Payable</t>
  </si>
  <si>
    <t>2010110 · Accrued wages</t>
  </si>
  <si>
    <t>2010120 · Compensated Absences</t>
  </si>
  <si>
    <t>2010121 · Provision Compensated Absences</t>
  </si>
  <si>
    <t>2010300 · Due to State of Delaware</t>
  </si>
  <si>
    <t>2010310 · DelDot Surcharge</t>
  </si>
  <si>
    <t>2010320 · DELJIS Surcharge</t>
  </si>
  <si>
    <t>2010340 · Ambulance Fund</t>
  </si>
  <si>
    <t>2010350 · Police Fund</t>
  </si>
  <si>
    <t>2010360 · Vic Comp Assessment</t>
  </si>
  <si>
    <t>2010370 · Video Surcharge</t>
  </si>
  <si>
    <t>2010300 · Due to State of Delaware - Other</t>
  </si>
  <si>
    <t>Total 2010300 · Due to State of Delaware</t>
  </si>
  <si>
    <t>2000000 · General Obligations - Other</t>
  </si>
  <si>
    <t>Total 2000000 · General Obligations</t>
  </si>
  <si>
    <t>2050000 · Restricted Grants &amp; Donations</t>
  </si>
  <si>
    <t>2050100 · Administrative</t>
  </si>
  <si>
    <t>2050102 · Donations - Administrative</t>
  </si>
  <si>
    <t>2050100 · Administrative - Other</t>
  </si>
  <si>
    <t>Total 2050100 · Administrative</t>
  </si>
  <si>
    <t>2050200 · Police Grants</t>
  </si>
  <si>
    <t>2050201 · Contributions to Police Dept</t>
  </si>
  <si>
    <t>2050202 · EIDE Grant</t>
  </si>
  <si>
    <t>2050203 · Highway Safety Grant</t>
  </si>
  <si>
    <t>2050204 · Local Government Grant Police</t>
  </si>
  <si>
    <t>2050205 · Federal Confiscated Funds</t>
  </si>
  <si>
    <t>2050207 · Vehicle Grants</t>
  </si>
  <si>
    <t>2050210 · SALLE Grant</t>
  </si>
  <si>
    <t>2050211 · DE Admin Grant</t>
  </si>
  <si>
    <t>Total 2050200 · Police Grants</t>
  </si>
  <si>
    <t>2050300 · Street &amp; Highway Grants</t>
  </si>
  <si>
    <t>2050301 · Municipal Street Aid Grant</t>
  </si>
  <si>
    <t>Total 2050300 · Street &amp; Highway Grants</t>
  </si>
  <si>
    <t>2050500 · Lifeguard Grants</t>
  </si>
  <si>
    <t>2050501 · Contributions to Lifeguards</t>
  </si>
  <si>
    <t>2050502 · Donations LGYouth Rec.Prog.</t>
  </si>
  <si>
    <t>Total 2050500 · Lifeguard Grants</t>
  </si>
  <si>
    <t>Total 2050000 · Restricted Grants &amp; Donations</t>
  </si>
  <si>
    <t>Total Other Current Liabilities</t>
  </si>
  <si>
    <t>Total Current Liabilities</t>
  </si>
  <si>
    <t>Long Term Liabilities</t>
  </si>
  <si>
    <t>2100000 · Loan - DNREC</t>
  </si>
  <si>
    <t>2110000 · Provision for Notes Payable</t>
  </si>
  <si>
    <t>Total Long Term Liabilities</t>
  </si>
  <si>
    <t>Total Liabilities</t>
  </si>
  <si>
    <t>Equity</t>
  </si>
  <si>
    <t>3003000 · Legal &amp; Litigation</t>
  </si>
  <si>
    <t>3010000 · General Fund Balance</t>
  </si>
  <si>
    <t>3010001 · GFB-Commited St 20% Bldg Perm</t>
  </si>
  <si>
    <t>3010002 · GFB- Comp Plan 3% Tran Tax</t>
  </si>
  <si>
    <t>3010003 · GFB-5%TTax to TTax Recoup Acct</t>
  </si>
  <si>
    <t>3010004 · GFB-5%ParkPrmit-signs,striping</t>
  </si>
  <si>
    <t>3010100 · Fixed Asset Investments</t>
  </si>
  <si>
    <t>Net Income</t>
  </si>
  <si>
    <t>Total Equity</t>
  </si>
  <si>
    <t>TOTAL LIABILITIES &amp; EQUITY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</si>
</sst>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49" fontId="1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1" fillId="0" borderId="0" xfId="0" applyNumberFormat="1" applyFont="1"/>
    <xf numFmtId="3" fontId="3" fillId="0" borderId="0" xfId="0" applyNumberFormat="1" applyFont="1"/>
    <xf numFmtId="0" fontId="2" fillId="0" borderId="0" xfId="0" applyFont="1"/>
    <xf numFmtId="3" fontId="3" fillId="0" borderId="2" xfId="0" applyNumberFormat="1" applyFont="1" applyBorder="1"/>
    <xf numFmtId="3" fontId="3" fillId="0" borderId="0" xfId="0" applyNumberFormat="1" applyFont="1" applyBorder="1"/>
    <xf numFmtId="3" fontId="3" fillId="0" borderId="3" xfId="0" applyNumberFormat="1" applyFont="1" applyBorder="1"/>
    <xf numFmtId="3" fontId="3" fillId="0" borderId="5" xfId="0" applyNumberFormat="1" applyFont="1" applyBorder="1"/>
    <xf numFmtId="0" fontId="1" fillId="0" borderId="0" xfId="0" applyFont="1"/>
    <xf numFmtId="0" fontId="1" fillId="0" borderId="0" xfId="0" applyNumberFormat="1" applyFont="1"/>
    <xf numFmtId="3" fontId="2" fillId="0" borderId="0" xfId="0" applyNumberFormat="1" applyFont="1"/>
    <xf numFmtId="49" fontId="1" fillId="2" borderId="0" xfId="0" applyNumberFormat="1" applyFont="1" applyFill="1"/>
    <xf numFmtId="3" fontId="1" fillId="2" borderId="0" xfId="0" applyNumberFormat="1" applyFont="1" applyFill="1"/>
    <xf numFmtId="49" fontId="1" fillId="3" borderId="0" xfId="0" applyNumberFormat="1" applyFont="1" applyFill="1"/>
    <xf numFmtId="3" fontId="1" fillId="3" borderId="4" xfId="0" applyNumberFormat="1" applyFont="1" applyFill="1" applyBorder="1"/>
    <xf numFmtId="49" fontId="1" fillId="4" borderId="0" xfId="0" applyNumberFormat="1" applyFont="1" applyFill="1"/>
    <xf numFmtId="3" fontId="1" fillId="4" borderId="4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35"/>
  <sheetViews>
    <sheetView tabSelected="1" workbookViewId="0">
      <pane xSplit="7" ySplit="1" topLeftCell="H2" activePane="bottomRight" state="frozenSplit"/>
      <selection pane="topRight" activeCell="H1" sqref="H1"/>
      <selection pane="bottomLeft" activeCell="A2" sqref="A2"/>
      <selection pane="bottomRight" activeCell="H2" sqref="H2"/>
    </sheetView>
  </sheetViews>
  <sheetFormatPr defaultRowHeight="15.75" outlineLevelRow="6"/>
  <cols>
    <col min="1" max="6" width="3" style="12" customWidth="1"/>
    <col min="7" max="7" width="48" style="12" bestFit="1" customWidth="1"/>
    <col min="8" max="8" width="12.5703125" style="13" bestFit="1" customWidth="1"/>
    <col min="9" max="16384" width="9.140625" style="6"/>
  </cols>
  <sheetData>
    <row r="1" spans="1:8" s="3" customFormat="1" ht="16.5" thickBot="1">
      <c r="A1" s="1"/>
      <c r="B1" s="1"/>
      <c r="C1" s="1"/>
      <c r="D1" s="1"/>
      <c r="E1" s="1"/>
      <c r="F1" s="1"/>
      <c r="G1" s="1"/>
      <c r="H1" s="2" t="s">
        <v>0</v>
      </c>
    </row>
    <row r="2" spans="1:8" ht="16.5" outlineLevel="1" thickTop="1">
      <c r="A2" s="4" t="s">
        <v>1</v>
      </c>
      <c r="B2" s="4"/>
      <c r="C2" s="4"/>
      <c r="D2" s="4"/>
      <c r="E2" s="4"/>
      <c r="F2" s="4"/>
      <c r="G2" s="4"/>
      <c r="H2" s="5"/>
    </row>
    <row r="3" spans="1:8" outlineLevel="2">
      <c r="A3" s="4"/>
      <c r="B3" s="4" t="s">
        <v>2</v>
      </c>
      <c r="C3" s="4"/>
      <c r="D3" s="4"/>
      <c r="E3" s="4"/>
      <c r="F3" s="4"/>
      <c r="G3" s="4"/>
      <c r="H3" s="5"/>
    </row>
    <row r="4" spans="1:8" outlineLevel="3">
      <c r="A4" s="4"/>
      <c r="B4" s="4"/>
      <c r="C4" s="4" t="s">
        <v>3</v>
      </c>
      <c r="D4" s="4"/>
      <c r="E4" s="4"/>
      <c r="F4" s="4"/>
      <c r="G4" s="4"/>
      <c r="H4" s="5"/>
    </row>
    <row r="5" spans="1:8" outlineLevel="4">
      <c r="A5" s="4"/>
      <c r="B5" s="4"/>
      <c r="C5" s="4"/>
      <c r="D5" s="4" t="s">
        <v>4</v>
      </c>
      <c r="E5" s="4"/>
      <c r="F5" s="4"/>
      <c r="G5" s="4"/>
      <c r="H5" s="5"/>
    </row>
    <row r="6" spans="1:8" outlineLevel="4">
      <c r="A6" s="4"/>
      <c r="B6" s="4"/>
      <c r="C6" s="4"/>
      <c r="D6" s="4"/>
      <c r="E6" s="4" t="s">
        <v>5</v>
      </c>
      <c r="F6" s="4"/>
      <c r="G6" s="4"/>
      <c r="H6" s="5">
        <v>1044420.39</v>
      </c>
    </row>
    <row r="7" spans="1:8" outlineLevel="4">
      <c r="A7" s="4"/>
      <c r="B7" s="4"/>
      <c r="C7" s="4"/>
      <c r="D7" s="4"/>
      <c r="E7" s="4" t="s">
        <v>6</v>
      </c>
      <c r="F7" s="4"/>
      <c r="G7" s="4"/>
      <c r="H7" s="5">
        <v>2406.58</v>
      </c>
    </row>
    <row r="8" spans="1:8" outlineLevel="4">
      <c r="A8" s="4"/>
      <c r="B8" s="4"/>
      <c r="C8" s="4"/>
      <c r="D8" s="4"/>
      <c r="E8" s="4" t="s">
        <v>7</v>
      </c>
      <c r="F8" s="4"/>
      <c r="G8" s="4"/>
      <c r="H8" s="5">
        <v>79035.899999999994</v>
      </c>
    </row>
    <row r="9" spans="1:8" outlineLevel="4">
      <c r="A9" s="4"/>
      <c r="B9" s="4"/>
      <c r="C9" s="4"/>
      <c r="D9" s="4"/>
      <c r="E9" s="4" t="s">
        <v>8</v>
      </c>
      <c r="F9" s="4"/>
      <c r="G9" s="4"/>
      <c r="H9" s="5">
        <v>1600</v>
      </c>
    </row>
    <row r="10" spans="1:8" ht="16.5" outlineLevel="4" thickBot="1">
      <c r="A10" s="4"/>
      <c r="B10" s="4"/>
      <c r="C10" s="4"/>
      <c r="D10" s="4"/>
      <c r="E10" s="4" t="s">
        <v>9</v>
      </c>
      <c r="F10" s="4"/>
      <c r="G10" s="4"/>
      <c r="H10" s="7">
        <v>-689</v>
      </c>
    </row>
    <row r="11" spans="1:8" outlineLevel="3">
      <c r="A11" s="4"/>
      <c r="B11" s="4"/>
      <c r="C11" s="4"/>
      <c r="D11" s="4" t="s">
        <v>10</v>
      </c>
      <c r="E11" s="4"/>
      <c r="F11" s="4"/>
      <c r="G11" s="4"/>
      <c r="H11" s="5">
        <f>ROUND(SUM(H5:H10),5)</f>
        <v>1126773.8700000001</v>
      </c>
    </row>
    <row r="12" spans="1:8" outlineLevel="3">
      <c r="A12" s="4"/>
      <c r="B12" s="4"/>
      <c r="C12" s="4"/>
      <c r="D12" s="4"/>
      <c r="E12" s="4"/>
      <c r="F12" s="4"/>
      <c r="G12" s="4"/>
      <c r="H12" s="5"/>
    </row>
    <row r="13" spans="1:8" outlineLevel="3">
      <c r="A13" s="4"/>
      <c r="B13" s="4"/>
      <c r="C13" s="4"/>
      <c r="D13" s="4" t="s">
        <v>11</v>
      </c>
      <c r="E13" s="4"/>
      <c r="F13" s="4"/>
      <c r="G13" s="4"/>
      <c r="H13" s="5">
        <v>50013.24</v>
      </c>
    </row>
    <row r="14" spans="1:8" outlineLevel="3">
      <c r="A14" s="4"/>
      <c r="B14" s="4"/>
      <c r="C14" s="4"/>
      <c r="D14" s="4"/>
      <c r="E14" s="4"/>
      <c r="F14" s="4"/>
      <c r="G14" s="4"/>
      <c r="H14" s="5"/>
    </row>
    <row r="15" spans="1:8" outlineLevel="4">
      <c r="A15" s="4"/>
      <c r="B15" s="4"/>
      <c r="C15" s="4"/>
      <c r="D15" s="4" t="s">
        <v>12</v>
      </c>
      <c r="E15" s="4"/>
      <c r="F15" s="4"/>
      <c r="G15" s="4"/>
      <c r="H15" s="5"/>
    </row>
    <row r="16" spans="1:8" outlineLevel="4">
      <c r="A16" s="4"/>
      <c r="B16" s="4"/>
      <c r="C16" s="4"/>
      <c r="D16" s="4"/>
      <c r="E16" s="4" t="s">
        <v>13</v>
      </c>
      <c r="F16" s="4"/>
      <c r="G16" s="4"/>
      <c r="H16" s="5">
        <v>267759.31</v>
      </c>
    </row>
    <row r="17" spans="1:8" outlineLevel="4">
      <c r="A17" s="4"/>
      <c r="B17" s="4"/>
      <c r="C17" s="4"/>
      <c r="D17" s="4"/>
      <c r="E17" s="4" t="s">
        <v>14</v>
      </c>
      <c r="F17" s="4"/>
      <c r="G17" s="4"/>
      <c r="H17" s="5">
        <v>227490.69</v>
      </c>
    </row>
    <row r="18" spans="1:8" outlineLevel="4">
      <c r="A18" s="4"/>
      <c r="B18" s="4"/>
      <c r="C18" s="4"/>
      <c r="D18" s="4"/>
      <c r="E18" s="4" t="s">
        <v>15</v>
      </c>
      <c r="F18" s="4"/>
      <c r="G18" s="4"/>
      <c r="H18" s="5">
        <v>63336.42</v>
      </c>
    </row>
    <row r="19" spans="1:8" outlineLevel="4">
      <c r="A19" s="4"/>
      <c r="B19" s="4"/>
      <c r="C19" s="4"/>
      <c r="D19" s="4"/>
      <c r="E19" s="4" t="s">
        <v>16</v>
      </c>
      <c r="F19" s="4"/>
      <c r="G19" s="4"/>
      <c r="H19" s="5">
        <v>5623.18</v>
      </c>
    </row>
    <row r="20" spans="1:8" outlineLevel="4">
      <c r="A20" s="4"/>
      <c r="B20" s="4"/>
      <c r="C20" s="4"/>
      <c r="D20" s="4"/>
      <c r="E20" s="4" t="s">
        <v>17</v>
      </c>
      <c r="F20" s="4"/>
      <c r="G20" s="4"/>
      <c r="H20" s="5">
        <v>91453.16</v>
      </c>
    </row>
    <row r="21" spans="1:8" ht="16.5" outlineLevel="4" thickBot="1">
      <c r="A21" s="4"/>
      <c r="B21" s="4"/>
      <c r="C21" s="4"/>
      <c r="D21" s="4"/>
      <c r="E21" s="4" t="s">
        <v>18</v>
      </c>
      <c r="F21" s="4"/>
      <c r="G21" s="4"/>
      <c r="H21" s="7">
        <v>565045.68000000005</v>
      </c>
    </row>
    <row r="22" spans="1:8" outlineLevel="3">
      <c r="A22" s="4"/>
      <c r="B22" s="4"/>
      <c r="C22" s="4"/>
      <c r="D22" s="4" t="s">
        <v>19</v>
      </c>
      <c r="E22" s="4"/>
      <c r="F22" s="4"/>
      <c r="G22" s="4"/>
      <c r="H22" s="5">
        <f>ROUND(SUM(H15:H21),5)</f>
        <v>1220708.44</v>
      </c>
    </row>
    <row r="23" spans="1:8" outlineLevel="3">
      <c r="A23" s="4"/>
      <c r="B23" s="4"/>
      <c r="C23" s="4"/>
      <c r="D23" s="4"/>
      <c r="E23" s="4"/>
      <c r="F23" s="4"/>
      <c r="G23" s="4"/>
      <c r="H23" s="5"/>
    </row>
    <row r="24" spans="1:8" outlineLevel="4">
      <c r="A24" s="4"/>
      <c r="B24" s="4"/>
      <c r="C24" s="4"/>
      <c r="D24" s="4" t="s">
        <v>20</v>
      </c>
      <c r="E24" s="4"/>
      <c r="F24" s="4"/>
      <c r="G24" s="4"/>
      <c r="H24" s="5"/>
    </row>
    <row r="25" spans="1:8" outlineLevel="4">
      <c r="A25" s="4"/>
      <c r="B25" s="4"/>
      <c r="C25" s="4"/>
      <c r="D25" s="4"/>
      <c r="E25" s="4" t="s">
        <v>21</v>
      </c>
      <c r="F25" s="4"/>
      <c r="G25" s="4"/>
      <c r="H25" s="5">
        <v>678.31</v>
      </c>
    </row>
    <row r="26" spans="1:8" outlineLevel="4">
      <c r="A26" s="4"/>
      <c r="B26" s="4"/>
      <c r="C26" s="4"/>
      <c r="D26" s="4"/>
      <c r="E26" s="4" t="s">
        <v>22</v>
      </c>
      <c r="F26" s="4"/>
      <c r="G26" s="4"/>
      <c r="H26" s="5">
        <v>7.7</v>
      </c>
    </row>
    <row r="27" spans="1:8" outlineLevel="4">
      <c r="A27" s="4"/>
      <c r="B27" s="4"/>
      <c r="C27" s="4"/>
      <c r="D27" s="4"/>
      <c r="E27" s="4" t="s">
        <v>23</v>
      </c>
      <c r="F27" s="4"/>
      <c r="G27" s="4"/>
      <c r="H27" s="5">
        <v>12902.71</v>
      </c>
    </row>
    <row r="28" spans="1:8" outlineLevel="4">
      <c r="A28" s="4"/>
      <c r="B28" s="4"/>
      <c r="C28" s="4"/>
      <c r="D28" s="4"/>
      <c r="E28" s="4" t="s">
        <v>24</v>
      </c>
      <c r="F28" s="4"/>
      <c r="G28" s="4"/>
      <c r="H28" s="5">
        <v>2299.44</v>
      </c>
    </row>
    <row r="29" spans="1:8" outlineLevel="4">
      <c r="A29" s="4"/>
      <c r="B29" s="4"/>
      <c r="C29" s="4"/>
      <c r="D29" s="4"/>
      <c r="E29" s="4" t="s">
        <v>25</v>
      </c>
      <c r="F29" s="4"/>
      <c r="G29" s="4"/>
      <c r="H29" s="5">
        <v>2172.4899999999998</v>
      </c>
    </row>
    <row r="30" spans="1:8" outlineLevel="4">
      <c r="A30" s="4"/>
      <c r="B30" s="4"/>
      <c r="C30" s="4"/>
      <c r="D30" s="4"/>
      <c r="E30" s="4" t="s">
        <v>26</v>
      </c>
      <c r="F30" s="4"/>
      <c r="G30" s="4"/>
      <c r="H30" s="5">
        <v>4966.59</v>
      </c>
    </row>
    <row r="31" spans="1:8" ht="16.5" outlineLevel="4" thickBot="1">
      <c r="A31" s="4"/>
      <c r="B31" s="4"/>
      <c r="C31" s="4"/>
      <c r="D31" s="4"/>
      <c r="E31" s="4" t="s">
        <v>27</v>
      </c>
      <c r="F31" s="4"/>
      <c r="G31" s="4"/>
      <c r="H31" s="8">
        <v>35000</v>
      </c>
    </row>
    <row r="32" spans="1:8" ht="16.5" outlineLevel="3" thickBot="1">
      <c r="A32" s="4"/>
      <c r="B32" s="4"/>
      <c r="C32" s="4"/>
      <c r="D32" s="4" t="s">
        <v>28</v>
      </c>
      <c r="E32" s="4"/>
      <c r="F32" s="4"/>
      <c r="G32" s="4"/>
      <c r="H32" s="9">
        <f>ROUND(SUM(H24:H31),5)</f>
        <v>58027.24</v>
      </c>
    </row>
    <row r="33" spans="1:8" outlineLevel="3">
      <c r="A33" s="4"/>
      <c r="B33" s="4"/>
      <c r="C33" s="4"/>
      <c r="D33" s="4"/>
      <c r="E33" s="4"/>
      <c r="F33" s="4"/>
      <c r="G33" s="4"/>
      <c r="H33" s="8"/>
    </row>
    <row r="34" spans="1:8" outlineLevel="2">
      <c r="A34" s="4"/>
      <c r="B34" s="4"/>
      <c r="C34" s="4" t="s">
        <v>29</v>
      </c>
      <c r="D34" s="4"/>
      <c r="E34" s="4"/>
      <c r="F34" s="4"/>
      <c r="G34" s="4"/>
      <c r="H34" s="5">
        <f>ROUND(H4+SUM(H11:H13)+H22+H32,5)</f>
        <v>2455522.79</v>
      </c>
    </row>
    <row r="35" spans="1:8" outlineLevel="3">
      <c r="A35" s="4"/>
      <c r="B35" s="4"/>
      <c r="C35" s="4" t="s">
        <v>30</v>
      </c>
      <c r="D35" s="4"/>
      <c r="E35" s="4"/>
      <c r="F35" s="4"/>
      <c r="G35" s="4"/>
      <c r="H35" s="5"/>
    </row>
    <row r="36" spans="1:8" outlineLevel="3">
      <c r="A36" s="4"/>
      <c r="B36" s="4"/>
      <c r="C36" s="4"/>
      <c r="D36" s="4" t="s">
        <v>31</v>
      </c>
      <c r="E36" s="4"/>
      <c r="F36" s="4"/>
      <c r="G36" s="4"/>
      <c r="H36" s="5">
        <v>440000</v>
      </c>
    </row>
    <row r="37" spans="1:8" ht="16.5" outlineLevel="3" thickBot="1">
      <c r="A37" s="4"/>
      <c r="B37" s="4"/>
      <c r="C37" s="4"/>
      <c r="D37" s="4" t="s">
        <v>32</v>
      </c>
      <c r="E37" s="4"/>
      <c r="F37" s="4"/>
      <c r="G37" s="4"/>
      <c r="H37" s="7">
        <v>-440000</v>
      </c>
    </row>
    <row r="38" spans="1:8" outlineLevel="2">
      <c r="A38" s="4"/>
      <c r="B38" s="4"/>
      <c r="C38" s="4" t="s">
        <v>33</v>
      </c>
      <c r="D38" s="4"/>
      <c r="E38" s="4"/>
      <c r="F38" s="4"/>
      <c r="G38" s="4"/>
      <c r="H38" s="5">
        <f>ROUND(SUM(H35:H37),5)</f>
        <v>0</v>
      </c>
    </row>
    <row r="39" spans="1:8" outlineLevel="3">
      <c r="A39" s="4"/>
      <c r="B39" s="4"/>
      <c r="C39" s="4" t="s">
        <v>34</v>
      </c>
      <c r="D39" s="4"/>
      <c r="E39" s="4"/>
      <c r="F39" s="4"/>
      <c r="G39" s="4"/>
      <c r="H39" s="5"/>
    </row>
    <row r="40" spans="1:8" ht="16.5" outlineLevel="3" thickBot="1">
      <c r="A40" s="4"/>
      <c r="B40" s="4"/>
      <c r="C40" s="4"/>
      <c r="D40" s="4" t="s">
        <v>35</v>
      </c>
      <c r="E40" s="4"/>
      <c r="F40" s="4"/>
      <c r="G40" s="4"/>
      <c r="H40" s="8">
        <v>159045.72</v>
      </c>
    </row>
    <row r="41" spans="1:8" ht="16.5" outlineLevel="2" thickBot="1">
      <c r="A41" s="4"/>
      <c r="B41" s="4"/>
      <c r="C41" s="4" t="s">
        <v>36</v>
      </c>
      <c r="D41" s="4"/>
      <c r="E41" s="4"/>
      <c r="F41" s="4"/>
      <c r="G41" s="4"/>
      <c r="H41" s="9">
        <f>ROUND(SUM(H39:H40),5)</f>
        <v>159045.72</v>
      </c>
    </row>
    <row r="42" spans="1:8" outlineLevel="1">
      <c r="A42" s="4"/>
      <c r="B42" s="14" t="s">
        <v>37</v>
      </c>
      <c r="C42" s="14"/>
      <c r="D42" s="14"/>
      <c r="E42" s="14"/>
      <c r="F42" s="14"/>
      <c r="G42" s="14"/>
      <c r="H42" s="15">
        <f>ROUND(H3+H34+H38+H41,5)</f>
        <v>2614568.5099999998</v>
      </c>
    </row>
    <row r="43" spans="1:8" outlineLevel="2">
      <c r="A43" s="4"/>
      <c r="B43" s="4" t="s">
        <v>38</v>
      </c>
      <c r="C43" s="4"/>
      <c r="D43" s="4"/>
      <c r="E43" s="4"/>
      <c r="F43" s="4"/>
      <c r="G43" s="4"/>
      <c r="H43" s="5"/>
    </row>
    <row r="44" spans="1:8" outlineLevel="2">
      <c r="A44" s="4"/>
      <c r="B44" s="4"/>
      <c r="C44" s="4" t="s">
        <v>39</v>
      </c>
      <c r="D44" s="4"/>
      <c r="E44" s="4"/>
      <c r="F44" s="4"/>
      <c r="G44" s="4"/>
      <c r="H44" s="5">
        <v>22715.63</v>
      </c>
    </row>
    <row r="45" spans="1:8" outlineLevel="2">
      <c r="A45" s="4"/>
      <c r="B45" s="4"/>
      <c r="C45" s="4" t="s">
        <v>40</v>
      </c>
      <c r="D45" s="4"/>
      <c r="E45" s="4"/>
      <c r="F45" s="4"/>
      <c r="G45" s="4"/>
      <c r="H45" s="5">
        <v>296408.57</v>
      </c>
    </row>
    <row r="46" spans="1:8" outlineLevel="2">
      <c r="A46" s="4"/>
      <c r="B46" s="4"/>
      <c r="C46" s="4" t="s">
        <v>41</v>
      </c>
      <c r="D46" s="4"/>
      <c r="E46" s="4"/>
      <c r="F46" s="4"/>
      <c r="G46" s="4"/>
      <c r="H46" s="5">
        <v>210807.01</v>
      </c>
    </row>
    <row r="47" spans="1:8" outlineLevel="2">
      <c r="A47" s="4"/>
      <c r="B47" s="4"/>
      <c r="C47" s="4" t="s">
        <v>42</v>
      </c>
      <c r="D47" s="4"/>
      <c r="E47" s="4"/>
      <c r="F47" s="4"/>
      <c r="G47" s="4"/>
      <c r="H47" s="5">
        <v>887787.01</v>
      </c>
    </row>
    <row r="48" spans="1:8" outlineLevel="2">
      <c r="A48" s="4"/>
      <c r="B48" s="4"/>
      <c r="C48" s="4" t="s">
        <v>43</v>
      </c>
      <c r="D48" s="4"/>
      <c r="E48" s="4"/>
      <c r="F48" s="4"/>
      <c r="G48" s="4"/>
      <c r="H48" s="5">
        <v>119860.34</v>
      </c>
    </row>
    <row r="49" spans="1:8" outlineLevel="2">
      <c r="A49" s="4"/>
      <c r="B49" s="4"/>
      <c r="C49" s="4" t="s">
        <v>44</v>
      </c>
      <c r="D49" s="4"/>
      <c r="E49" s="4"/>
      <c r="F49" s="4"/>
      <c r="G49" s="4"/>
      <c r="H49" s="5">
        <v>22715.63</v>
      </c>
    </row>
    <row r="50" spans="1:8" outlineLevel="2">
      <c r="A50" s="4"/>
      <c r="B50" s="4"/>
      <c r="C50" s="4" t="s">
        <v>45</v>
      </c>
      <c r="D50" s="4"/>
      <c r="E50" s="4"/>
      <c r="F50" s="4"/>
      <c r="G50" s="4"/>
      <c r="H50" s="5">
        <v>9451.25</v>
      </c>
    </row>
    <row r="51" spans="1:8" outlineLevel="2">
      <c r="A51" s="4"/>
      <c r="B51" s="4"/>
      <c r="C51" s="4" t="s">
        <v>46</v>
      </c>
      <c r="D51" s="4"/>
      <c r="E51" s="4"/>
      <c r="F51" s="4"/>
      <c r="G51" s="4"/>
      <c r="H51" s="5">
        <v>722448.91</v>
      </c>
    </row>
    <row r="52" spans="1:8" outlineLevel="2">
      <c r="A52" s="4"/>
      <c r="B52" s="4"/>
      <c r="C52" s="4" t="s">
        <v>47</v>
      </c>
      <c r="D52" s="4"/>
      <c r="E52" s="4"/>
      <c r="F52" s="4"/>
      <c r="G52" s="4"/>
      <c r="H52" s="5">
        <v>221959</v>
      </c>
    </row>
    <row r="53" spans="1:8" outlineLevel="2">
      <c r="A53" s="4"/>
      <c r="B53" s="4"/>
      <c r="C53" s="4" t="s">
        <v>48</v>
      </c>
      <c r="D53" s="4"/>
      <c r="E53" s="4"/>
      <c r="F53" s="4"/>
      <c r="G53" s="4"/>
      <c r="H53" s="5">
        <v>209013</v>
      </c>
    </row>
    <row r="54" spans="1:8" outlineLevel="2">
      <c r="A54" s="4"/>
      <c r="B54" s="4"/>
      <c r="C54" s="4" t="s">
        <v>49</v>
      </c>
      <c r="D54" s="4"/>
      <c r="E54" s="4"/>
      <c r="F54" s="4"/>
      <c r="G54" s="4"/>
      <c r="H54" s="5">
        <v>1336915</v>
      </c>
    </row>
    <row r="55" spans="1:8" outlineLevel="2">
      <c r="A55" s="4"/>
      <c r="B55" s="4"/>
      <c r="C55" s="4" t="s">
        <v>50</v>
      </c>
      <c r="D55" s="4"/>
      <c r="E55" s="4"/>
      <c r="F55" s="4"/>
      <c r="G55" s="4"/>
      <c r="H55" s="5">
        <v>50498.15</v>
      </c>
    </row>
    <row r="56" spans="1:8" outlineLevel="2">
      <c r="A56" s="4"/>
      <c r="B56" s="4"/>
      <c r="C56" s="4" t="s">
        <v>51</v>
      </c>
      <c r="D56" s="4"/>
      <c r="E56" s="4"/>
      <c r="F56" s="4"/>
      <c r="G56" s="4"/>
      <c r="H56" s="5">
        <v>545.79999999999995</v>
      </c>
    </row>
    <row r="57" spans="1:8" outlineLevel="2">
      <c r="A57" s="4"/>
      <c r="B57" s="4"/>
      <c r="C57" s="4" t="s">
        <v>52</v>
      </c>
      <c r="D57" s="4"/>
      <c r="E57" s="4"/>
      <c r="F57" s="4"/>
      <c r="G57" s="4"/>
      <c r="H57" s="5">
        <v>44068.01</v>
      </c>
    </row>
    <row r="58" spans="1:8" outlineLevel="2">
      <c r="A58" s="4"/>
      <c r="B58" s="4"/>
      <c r="C58" s="4" t="s">
        <v>53</v>
      </c>
      <c r="D58" s="4"/>
      <c r="E58" s="4"/>
      <c r="F58" s="4"/>
      <c r="G58" s="4"/>
      <c r="H58" s="5">
        <v>5023.51</v>
      </c>
    </row>
    <row r="59" spans="1:8" outlineLevel="2">
      <c r="A59" s="4"/>
      <c r="B59" s="4"/>
      <c r="C59" s="4" t="s">
        <v>54</v>
      </c>
      <c r="D59" s="4"/>
      <c r="E59" s="4"/>
      <c r="F59" s="4"/>
      <c r="G59" s="4"/>
      <c r="H59" s="5">
        <v>6500</v>
      </c>
    </row>
    <row r="60" spans="1:8" outlineLevel="2">
      <c r="A60" s="4"/>
      <c r="B60" s="4"/>
      <c r="C60" s="4" t="s">
        <v>55</v>
      </c>
      <c r="D60" s="4"/>
      <c r="E60" s="4"/>
      <c r="F60" s="4"/>
      <c r="G60" s="4"/>
      <c r="H60" s="5">
        <v>148789.04999999999</v>
      </c>
    </row>
    <row r="61" spans="1:8" outlineLevel="2">
      <c r="A61" s="4"/>
      <c r="B61" s="4"/>
      <c r="C61" s="4" t="s">
        <v>56</v>
      </c>
      <c r="D61" s="4"/>
      <c r="E61" s="4"/>
      <c r="F61" s="4"/>
      <c r="G61" s="4"/>
      <c r="H61" s="5">
        <v>29786</v>
      </c>
    </row>
    <row r="62" spans="1:8" outlineLevel="2">
      <c r="A62" s="4"/>
      <c r="B62" s="4"/>
      <c r="C62" s="4" t="s">
        <v>57</v>
      </c>
      <c r="D62" s="4"/>
      <c r="E62" s="4"/>
      <c r="F62" s="4"/>
      <c r="G62" s="4"/>
      <c r="H62" s="5">
        <v>9726.92</v>
      </c>
    </row>
    <row r="63" spans="1:8" ht="16.5" outlineLevel="2" thickBot="1">
      <c r="A63" s="4"/>
      <c r="B63" s="4"/>
      <c r="C63" s="4" t="s">
        <v>58</v>
      </c>
      <c r="D63" s="4"/>
      <c r="E63" s="4"/>
      <c r="F63" s="4"/>
      <c r="G63" s="4"/>
      <c r="H63" s="8">
        <v>-1989546.84</v>
      </c>
    </row>
    <row r="64" spans="1:8" ht="16.5" outlineLevel="1" thickBot="1">
      <c r="A64" s="4"/>
      <c r="B64" s="4" t="s">
        <v>59</v>
      </c>
      <c r="C64" s="4"/>
      <c r="D64" s="4"/>
      <c r="E64" s="4"/>
      <c r="F64" s="4"/>
      <c r="G64" s="4"/>
      <c r="H64" s="10">
        <f>ROUND(SUM(H43:H63),5)</f>
        <v>2365471.9500000002</v>
      </c>
    </row>
    <row r="65" spans="1:8" s="11" customFormat="1" ht="16.5" thickBot="1">
      <c r="A65" s="16" t="s">
        <v>60</v>
      </c>
      <c r="B65" s="16"/>
      <c r="C65" s="16"/>
      <c r="D65" s="16"/>
      <c r="E65" s="16"/>
      <c r="F65" s="16"/>
      <c r="G65" s="16"/>
      <c r="H65" s="17">
        <f>ROUND(H2+H42+H64,5)</f>
        <v>4980040.46</v>
      </c>
    </row>
    <row r="66" spans="1:8" ht="16.5" outlineLevel="1" thickTop="1">
      <c r="A66" s="4" t="s">
        <v>61</v>
      </c>
      <c r="B66" s="4"/>
      <c r="C66" s="4"/>
      <c r="D66" s="4"/>
      <c r="E66" s="4"/>
      <c r="F66" s="4"/>
      <c r="G66" s="4"/>
      <c r="H66" s="5"/>
    </row>
    <row r="67" spans="1:8" outlineLevel="2">
      <c r="A67" s="4"/>
      <c r="B67" s="4" t="s">
        <v>62</v>
      </c>
      <c r="C67" s="4"/>
      <c r="D67" s="4"/>
      <c r="E67" s="4"/>
      <c r="F67" s="4"/>
      <c r="G67" s="4"/>
      <c r="H67" s="5"/>
    </row>
    <row r="68" spans="1:8" outlineLevel="3">
      <c r="A68" s="4"/>
      <c r="B68" s="4"/>
      <c r="C68" s="4" t="s">
        <v>63</v>
      </c>
      <c r="D68" s="4"/>
      <c r="E68" s="4"/>
      <c r="F68" s="4"/>
      <c r="G68" s="4"/>
      <c r="H68" s="5"/>
    </row>
    <row r="69" spans="1:8" outlineLevel="4">
      <c r="A69" s="4"/>
      <c r="B69" s="4"/>
      <c r="C69" s="4"/>
      <c r="D69" s="4" t="s">
        <v>64</v>
      </c>
      <c r="E69" s="4"/>
      <c r="F69" s="4"/>
      <c r="G69" s="4"/>
      <c r="H69" s="5"/>
    </row>
    <row r="70" spans="1:8" ht="16.5" outlineLevel="4" thickBot="1">
      <c r="A70" s="4"/>
      <c r="B70" s="4"/>
      <c r="C70" s="4"/>
      <c r="D70" s="4"/>
      <c r="E70" s="4" t="s">
        <v>65</v>
      </c>
      <c r="F70" s="4"/>
      <c r="G70" s="4"/>
      <c r="H70" s="7">
        <v>-96</v>
      </c>
    </row>
    <row r="71" spans="1:8" outlineLevel="3">
      <c r="A71" s="4"/>
      <c r="B71" s="4"/>
      <c r="C71" s="4"/>
      <c r="D71" s="4" t="s">
        <v>66</v>
      </c>
      <c r="E71" s="4"/>
      <c r="F71" s="4"/>
      <c r="G71" s="4"/>
      <c r="H71" s="5">
        <f>ROUND(SUM(H69:H70),5)</f>
        <v>-96</v>
      </c>
    </row>
    <row r="72" spans="1:8" outlineLevel="4">
      <c r="A72" s="4"/>
      <c r="B72" s="4"/>
      <c r="C72" s="4"/>
      <c r="D72" s="4" t="s">
        <v>67</v>
      </c>
      <c r="E72" s="4"/>
      <c r="F72" s="4"/>
      <c r="G72" s="4"/>
      <c r="H72" s="5"/>
    </row>
    <row r="73" spans="1:8" outlineLevel="5">
      <c r="A73" s="4"/>
      <c r="B73" s="4"/>
      <c r="C73" s="4"/>
      <c r="D73" s="4"/>
      <c r="E73" s="4" t="s">
        <v>68</v>
      </c>
      <c r="F73" s="4"/>
      <c r="G73" s="4"/>
      <c r="H73" s="5"/>
    </row>
    <row r="74" spans="1:8" outlineLevel="5">
      <c r="A74" s="4"/>
      <c r="B74" s="4"/>
      <c r="C74" s="4"/>
      <c r="D74" s="4"/>
      <c r="E74" s="4"/>
      <c r="F74" s="4" t="s">
        <v>69</v>
      </c>
      <c r="G74" s="4"/>
      <c r="H74" s="5">
        <v>19247.740000000002</v>
      </c>
    </row>
    <row r="75" spans="1:8" outlineLevel="5">
      <c r="A75" s="4"/>
      <c r="B75" s="4"/>
      <c r="C75" s="4"/>
      <c r="D75" s="4"/>
      <c r="E75" s="4"/>
      <c r="F75" s="4" t="s">
        <v>70</v>
      </c>
      <c r="G75" s="4"/>
      <c r="H75" s="5">
        <v>2137.35</v>
      </c>
    </row>
    <row r="76" spans="1:8" outlineLevel="5">
      <c r="A76" s="4"/>
      <c r="B76" s="4"/>
      <c r="C76" s="4"/>
      <c r="D76" s="4"/>
      <c r="E76" s="4"/>
      <c r="F76" s="4" t="s">
        <v>71</v>
      </c>
      <c r="G76" s="4"/>
      <c r="H76" s="5">
        <v>1499.13</v>
      </c>
    </row>
    <row r="77" spans="1:8" outlineLevel="5">
      <c r="A77" s="4"/>
      <c r="B77" s="4"/>
      <c r="C77" s="4"/>
      <c r="D77" s="4"/>
      <c r="E77" s="4"/>
      <c r="F77" s="4" t="s">
        <v>72</v>
      </c>
      <c r="G77" s="4"/>
      <c r="H77" s="5">
        <v>-14866.43</v>
      </c>
    </row>
    <row r="78" spans="1:8" outlineLevel="5">
      <c r="A78" s="4"/>
      <c r="B78" s="4"/>
      <c r="C78" s="4"/>
      <c r="D78" s="4"/>
      <c r="E78" s="4"/>
      <c r="F78" s="4" t="s">
        <v>73</v>
      </c>
      <c r="G78" s="4"/>
      <c r="H78" s="5">
        <v>-44.03</v>
      </c>
    </row>
    <row r="79" spans="1:8" outlineLevel="5">
      <c r="A79" s="4"/>
      <c r="B79" s="4"/>
      <c r="C79" s="4"/>
      <c r="D79" s="4"/>
      <c r="E79" s="4"/>
      <c r="F79" s="4" t="s">
        <v>74</v>
      </c>
      <c r="G79" s="4"/>
      <c r="H79" s="5">
        <v>15792.25</v>
      </c>
    </row>
    <row r="80" spans="1:8" outlineLevel="5">
      <c r="A80" s="4"/>
      <c r="B80" s="4"/>
      <c r="C80" s="4"/>
      <c r="D80" s="4"/>
      <c r="E80" s="4"/>
      <c r="F80" s="4" t="s">
        <v>75</v>
      </c>
      <c r="G80" s="4"/>
      <c r="H80" s="5">
        <v>32477.79</v>
      </c>
    </row>
    <row r="81" spans="1:8" outlineLevel="5">
      <c r="A81" s="4"/>
      <c r="B81" s="4"/>
      <c r="C81" s="4"/>
      <c r="D81" s="4"/>
      <c r="E81" s="4"/>
      <c r="F81" s="4" t="s">
        <v>76</v>
      </c>
      <c r="G81" s="4"/>
      <c r="H81" s="5">
        <v>110409.63</v>
      </c>
    </row>
    <row r="82" spans="1:8" outlineLevel="5">
      <c r="A82" s="4"/>
      <c r="B82" s="4"/>
      <c r="C82" s="4"/>
      <c r="D82" s="4"/>
      <c r="E82" s="4"/>
      <c r="F82" s="4" t="s">
        <v>77</v>
      </c>
      <c r="G82" s="4"/>
      <c r="H82" s="5">
        <v>-110409.63</v>
      </c>
    </row>
    <row r="83" spans="1:8" outlineLevel="6">
      <c r="A83" s="4"/>
      <c r="B83" s="4"/>
      <c r="C83" s="4"/>
      <c r="D83" s="4"/>
      <c r="E83" s="4"/>
      <c r="F83" s="4" t="s">
        <v>78</v>
      </c>
      <c r="G83" s="4"/>
      <c r="H83" s="5"/>
    </row>
    <row r="84" spans="1:8" outlineLevel="6">
      <c r="A84" s="4"/>
      <c r="B84" s="4"/>
      <c r="C84" s="4"/>
      <c r="D84" s="4"/>
      <c r="E84" s="4"/>
      <c r="F84" s="4"/>
      <c r="G84" s="4" t="s">
        <v>79</v>
      </c>
      <c r="H84" s="5">
        <v>107.5</v>
      </c>
    </row>
    <row r="85" spans="1:8" outlineLevel="6">
      <c r="A85" s="4"/>
      <c r="B85" s="4"/>
      <c r="C85" s="4"/>
      <c r="D85" s="4"/>
      <c r="E85" s="4"/>
      <c r="F85" s="4"/>
      <c r="G85" s="4" t="s">
        <v>80</v>
      </c>
      <c r="H85" s="5">
        <v>203</v>
      </c>
    </row>
    <row r="86" spans="1:8" outlineLevel="6">
      <c r="A86" s="4"/>
      <c r="B86" s="4"/>
      <c r="C86" s="4"/>
      <c r="D86" s="4"/>
      <c r="E86" s="4"/>
      <c r="F86" s="4"/>
      <c r="G86" s="4" t="s">
        <v>81</v>
      </c>
      <c r="H86" s="5">
        <v>166</v>
      </c>
    </row>
    <row r="87" spans="1:8" outlineLevel="6">
      <c r="A87" s="4"/>
      <c r="B87" s="4"/>
      <c r="C87" s="4"/>
      <c r="D87" s="4"/>
      <c r="E87" s="4"/>
      <c r="F87" s="4"/>
      <c r="G87" s="4" t="s">
        <v>82</v>
      </c>
      <c r="H87" s="5">
        <v>2127.75</v>
      </c>
    </row>
    <row r="88" spans="1:8" outlineLevel="6">
      <c r="A88" s="4"/>
      <c r="B88" s="4"/>
      <c r="C88" s="4"/>
      <c r="D88" s="4"/>
      <c r="E88" s="4"/>
      <c r="F88" s="4"/>
      <c r="G88" s="4" t="s">
        <v>83</v>
      </c>
      <c r="H88" s="5">
        <v>1079.8</v>
      </c>
    </row>
    <row r="89" spans="1:8" outlineLevel="6">
      <c r="A89" s="4"/>
      <c r="B89" s="4"/>
      <c r="C89" s="4"/>
      <c r="D89" s="4"/>
      <c r="E89" s="4"/>
      <c r="F89" s="4"/>
      <c r="G89" s="4" t="s">
        <v>84</v>
      </c>
      <c r="H89" s="5">
        <v>139</v>
      </c>
    </row>
    <row r="90" spans="1:8" ht="16.5" outlineLevel="6" thickBot="1">
      <c r="A90" s="4"/>
      <c r="B90" s="4"/>
      <c r="C90" s="4"/>
      <c r="D90" s="4"/>
      <c r="E90" s="4"/>
      <c r="F90" s="4"/>
      <c r="G90" s="4" t="s">
        <v>85</v>
      </c>
      <c r="H90" s="7">
        <v>-396</v>
      </c>
    </row>
    <row r="91" spans="1:8" outlineLevel="5">
      <c r="A91" s="4"/>
      <c r="B91" s="4"/>
      <c r="C91" s="4"/>
      <c r="D91" s="4"/>
      <c r="E91" s="4"/>
      <c r="F91" s="4" t="s">
        <v>86</v>
      </c>
      <c r="G91" s="4"/>
      <c r="H91" s="5">
        <f>ROUND(SUM(H83:H90),5)</f>
        <v>3427.05</v>
      </c>
    </row>
    <row r="92" spans="1:8" ht="16.5" outlineLevel="5" thickBot="1">
      <c r="A92" s="4"/>
      <c r="B92" s="4"/>
      <c r="C92" s="4"/>
      <c r="D92" s="4"/>
      <c r="E92" s="4"/>
      <c r="F92" s="4" t="s">
        <v>87</v>
      </c>
      <c r="G92" s="4"/>
      <c r="H92" s="7">
        <v>4513.5200000000004</v>
      </c>
    </row>
    <row r="93" spans="1:8" outlineLevel="4">
      <c r="A93" s="4"/>
      <c r="B93" s="4"/>
      <c r="C93" s="4"/>
      <c r="D93" s="4"/>
      <c r="E93" s="4" t="s">
        <v>88</v>
      </c>
      <c r="F93" s="4"/>
      <c r="G93" s="4"/>
      <c r="H93" s="5">
        <f>ROUND(SUM(H73:H82)+SUM(H91:H92),5)</f>
        <v>64184.37</v>
      </c>
    </row>
    <row r="94" spans="1:8" outlineLevel="5">
      <c r="A94" s="4"/>
      <c r="B94" s="4"/>
      <c r="C94" s="4"/>
      <c r="D94" s="4"/>
      <c r="E94" s="4" t="s">
        <v>89</v>
      </c>
      <c r="F94" s="4"/>
      <c r="G94" s="4"/>
      <c r="H94" s="5"/>
    </row>
    <row r="95" spans="1:8" outlineLevel="6">
      <c r="A95" s="4"/>
      <c r="B95" s="4"/>
      <c r="C95" s="4"/>
      <c r="D95" s="4"/>
      <c r="E95" s="4"/>
      <c r="F95" s="4" t="s">
        <v>90</v>
      </c>
      <c r="G95" s="4"/>
      <c r="H95" s="5"/>
    </row>
    <row r="96" spans="1:8" outlineLevel="6">
      <c r="A96" s="4"/>
      <c r="B96" s="4"/>
      <c r="C96" s="4"/>
      <c r="D96" s="4"/>
      <c r="E96" s="4"/>
      <c r="F96" s="4"/>
      <c r="G96" s="4" t="s">
        <v>91</v>
      </c>
      <c r="H96" s="5">
        <v>1000.72</v>
      </c>
    </row>
    <row r="97" spans="1:8" ht="16.5" outlineLevel="6" thickBot="1">
      <c r="A97" s="4"/>
      <c r="B97" s="4"/>
      <c r="C97" s="4"/>
      <c r="D97" s="4"/>
      <c r="E97" s="4"/>
      <c r="F97" s="4"/>
      <c r="G97" s="4" t="s">
        <v>92</v>
      </c>
      <c r="H97" s="7">
        <v>-1000.68</v>
      </c>
    </row>
    <row r="98" spans="1:8" outlineLevel="5">
      <c r="A98" s="4"/>
      <c r="B98" s="4"/>
      <c r="C98" s="4"/>
      <c r="D98" s="4"/>
      <c r="E98" s="4"/>
      <c r="F98" s="4" t="s">
        <v>93</v>
      </c>
      <c r="G98" s="4"/>
      <c r="H98" s="5">
        <f>ROUND(SUM(H95:H97),5)</f>
        <v>0.04</v>
      </c>
    </row>
    <row r="99" spans="1:8" outlineLevel="6">
      <c r="A99" s="4"/>
      <c r="B99" s="4"/>
      <c r="C99" s="4"/>
      <c r="D99" s="4"/>
      <c r="E99" s="4"/>
      <c r="F99" s="4" t="s">
        <v>94</v>
      </c>
      <c r="G99" s="4"/>
      <c r="H99" s="5"/>
    </row>
    <row r="100" spans="1:8" outlineLevel="6">
      <c r="A100" s="4"/>
      <c r="B100" s="4"/>
      <c r="C100" s="4"/>
      <c r="D100" s="4"/>
      <c r="E100" s="4"/>
      <c r="F100" s="4"/>
      <c r="G100" s="4" t="s">
        <v>95</v>
      </c>
      <c r="H100" s="5">
        <v>2238.7199999999998</v>
      </c>
    </row>
    <row r="101" spans="1:8" outlineLevel="6">
      <c r="A101" s="4"/>
      <c r="B101" s="4"/>
      <c r="C101" s="4"/>
      <c r="D101" s="4"/>
      <c r="E101" s="4"/>
      <c r="F101" s="4"/>
      <c r="G101" s="4" t="s">
        <v>96</v>
      </c>
      <c r="H101" s="5">
        <v>16648.23</v>
      </c>
    </row>
    <row r="102" spans="1:8" outlineLevel="6">
      <c r="A102" s="4"/>
      <c r="B102" s="4"/>
      <c r="C102" s="4"/>
      <c r="D102" s="4"/>
      <c r="E102" s="4"/>
      <c r="F102" s="4"/>
      <c r="G102" s="4" t="s">
        <v>97</v>
      </c>
      <c r="H102" s="5">
        <v>4975.1000000000004</v>
      </c>
    </row>
    <row r="103" spans="1:8" outlineLevel="6">
      <c r="A103" s="4"/>
      <c r="B103" s="4"/>
      <c r="C103" s="4"/>
      <c r="D103" s="4"/>
      <c r="E103" s="4"/>
      <c r="F103" s="4"/>
      <c r="G103" s="4" t="s">
        <v>98</v>
      </c>
      <c r="H103" s="5">
        <v>560.80999999999995</v>
      </c>
    </row>
    <row r="104" spans="1:8" outlineLevel="6">
      <c r="A104" s="4"/>
      <c r="B104" s="4"/>
      <c r="C104" s="4"/>
      <c r="D104" s="4"/>
      <c r="E104" s="4"/>
      <c r="F104" s="4"/>
      <c r="G104" s="4" t="s">
        <v>99</v>
      </c>
      <c r="H104" s="5">
        <v>2172.4899999999998</v>
      </c>
    </row>
    <row r="105" spans="1:8" outlineLevel="6">
      <c r="A105" s="4"/>
      <c r="B105" s="4"/>
      <c r="C105" s="4"/>
      <c r="D105" s="4"/>
      <c r="E105" s="4"/>
      <c r="F105" s="4"/>
      <c r="G105" s="4" t="s">
        <v>100</v>
      </c>
      <c r="H105" s="5">
        <v>29852.35</v>
      </c>
    </row>
    <row r="106" spans="1:8" outlineLevel="6">
      <c r="A106" s="4"/>
      <c r="B106" s="4"/>
      <c r="C106" s="4"/>
      <c r="D106" s="4"/>
      <c r="E106" s="4"/>
      <c r="F106" s="4"/>
      <c r="G106" s="4" t="s">
        <v>101</v>
      </c>
      <c r="H106" s="5">
        <v>4463.5200000000004</v>
      </c>
    </row>
    <row r="107" spans="1:8" ht="16.5" outlineLevel="6" thickBot="1">
      <c r="A107" s="4"/>
      <c r="B107" s="4"/>
      <c r="C107" s="4"/>
      <c r="D107" s="4"/>
      <c r="E107" s="4"/>
      <c r="F107" s="4"/>
      <c r="G107" s="4" t="s">
        <v>102</v>
      </c>
      <c r="H107" s="7">
        <v>21720.02</v>
      </c>
    </row>
    <row r="108" spans="1:8" outlineLevel="5">
      <c r="A108" s="4"/>
      <c r="B108" s="4"/>
      <c r="C108" s="4"/>
      <c r="D108" s="4"/>
      <c r="E108" s="4"/>
      <c r="F108" s="4" t="s">
        <v>103</v>
      </c>
      <c r="G108" s="4"/>
      <c r="H108" s="5">
        <f>ROUND(SUM(H99:H107),5)</f>
        <v>82631.240000000005</v>
      </c>
    </row>
    <row r="109" spans="1:8" outlineLevel="6">
      <c r="A109" s="4"/>
      <c r="B109" s="4"/>
      <c r="C109" s="4"/>
      <c r="D109" s="4"/>
      <c r="E109" s="4"/>
      <c r="F109" s="4" t="s">
        <v>104</v>
      </c>
      <c r="G109" s="4"/>
      <c r="H109" s="5"/>
    </row>
    <row r="110" spans="1:8" ht="16.5" outlineLevel="6" thickBot="1">
      <c r="A110" s="4"/>
      <c r="B110" s="4"/>
      <c r="C110" s="4"/>
      <c r="D110" s="4"/>
      <c r="E110" s="4"/>
      <c r="F110" s="4"/>
      <c r="G110" s="4" t="s">
        <v>105</v>
      </c>
      <c r="H110" s="7">
        <v>-1881.51</v>
      </c>
    </row>
    <row r="111" spans="1:8" outlineLevel="5">
      <c r="A111" s="4"/>
      <c r="B111" s="4"/>
      <c r="C111" s="4"/>
      <c r="D111" s="4"/>
      <c r="E111" s="4"/>
      <c r="F111" s="4" t="s">
        <v>106</v>
      </c>
      <c r="G111" s="4"/>
      <c r="H111" s="5">
        <f>ROUND(SUM(H109:H110),5)</f>
        <v>-1881.51</v>
      </c>
    </row>
    <row r="112" spans="1:8" outlineLevel="6">
      <c r="A112" s="4"/>
      <c r="B112" s="4"/>
      <c r="C112" s="4"/>
      <c r="D112" s="4"/>
      <c r="E112" s="4"/>
      <c r="F112" s="4" t="s">
        <v>107</v>
      </c>
      <c r="G112" s="4"/>
      <c r="H112" s="5"/>
    </row>
    <row r="113" spans="1:8" outlineLevel="6">
      <c r="A113" s="4"/>
      <c r="B113" s="4"/>
      <c r="C113" s="4"/>
      <c r="D113" s="4"/>
      <c r="E113" s="4"/>
      <c r="F113" s="4"/>
      <c r="G113" s="4" t="s">
        <v>108</v>
      </c>
      <c r="H113" s="5">
        <v>7999.15</v>
      </c>
    </row>
    <row r="114" spans="1:8" ht="16.5" outlineLevel="6" thickBot="1">
      <c r="A114" s="4"/>
      <c r="B114" s="4"/>
      <c r="C114" s="4"/>
      <c r="D114" s="4"/>
      <c r="E114" s="4"/>
      <c r="F114" s="4"/>
      <c r="G114" s="4" t="s">
        <v>109</v>
      </c>
      <c r="H114" s="8">
        <v>-3032.56</v>
      </c>
    </row>
    <row r="115" spans="1:8" ht="16.5" outlineLevel="5" thickBot="1">
      <c r="A115" s="4"/>
      <c r="B115" s="4"/>
      <c r="C115" s="4"/>
      <c r="D115" s="4"/>
      <c r="E115" s="4"/>
      <c r="F115" s="4" t="s">
        <v>110</v>
      </c>
      <c r="G115" s="4"/>
      <c r="H115" s="10">
        <f>ROUND(SUM(H112:H114),5)</f>
        <v>4966.59</v>
      </c>
    </row>
    <row r="116" spans="1:8" ht="16.5" outlineLevel="4" thickBot="1">
      <c r="A116" s="4"/>
      <c r="B116" s="4"/>
      <c r="C116" s="4"/>
      <c r="D116" s="4"/>
      <c r="E116" s="4" t="s">
        <v>111</v>
      </c>
      <c r="F116" s="4"/>
      <c r="G116" s="4"/>
      <c r="H116" s="10">
        <f>ROUND(H94+H98+H108+H111+H115,5)</f>
        <v>85716.36</v>
      </c>
    </row>
    <row r="117" spans="1:8" ht="16.5" outlineLevel="3" thickBot="1">
      <c r="A117" s="4"/>
      <c r="B117" s="4"/>
      <c r="C117" s="4"/>
      <c r="D117" s="4" t="s">
        <v>112</v>
      </c>
      <c r="E117" s="4"/>
      <c r="F117" s="4"/>
      <c r="G117" s="4"/>
      <c r="H117" s="9">
        <f>ROUND(H72+H93+H116,5)</f>
        <v>149900.73000000001</v>
      </c>
    </row>
    <row r="118" spans="1:8" outlineLevel="2">
      <c r="A118" s="4"/>
      <c r="B118" s="4"/>
      <c r="C118" s="4" t="s">
        <v>113</v>
      </c>
      <c r="D118" s="4"/>
      <c r="E118" s="4"/>
      <c r="F118" s="4"/>
      <c r="G118" s="4"/>
      <c r="H118" s="5">
        <f>ROUND(H68+H71+H117,5)</f>
        <v>149804.73000000001</v>
      </c>
    </row>
    <row r="119" spans="1:8" outlineLevel="3">
      <c r="A119" s="4"/>
      <c r="B119" s="4"/>
      <c r="C119" s="4" t="s">
        <v>114</v>
      </c>
      <c r="D119" s="4"/>
      <c r="E119" s="4"/>
      <c r="F119" s="4"/>
      <c r="G119" s="4"/>
      <c r="H119" s="5"/>
    </row>
    <row r="120" spans="1:8" outlineLevel="3">
      <c r="A120" s="4"/>
      <c r="B120" s="4"/>
      <c r="C120" s="4"/>
      <c r="D120" s="4" t="s">
        <v>115</v>
      </c>
      <c r="E120" s="4"/>
      <c r="F120" s="4"/>
      <c r="G120" s="4"/>
      <c r="H120" s="5">
        <v>270836.44</v>
      </c>
    </row>
    <row r="121" spans="1:8" ht="16.5" outlineLevel="3" thickBot="1">
      <c r="A121" s="4"/>
      <c r="B121" s="4"/>
      <c r="C121" s="4"/>
      <c r="D121" s="4" t="s">
        <v>116</v>
      </c>
      <c r="E121" s="4"/>
      <c r="F121" s="4"/>
      <c r="G121" s="4"/>
      <c r="H121" s="8">
        <v>-270836.44</v>
      </c>
    </row>
    <row r="122" spans="1:8" ht="16.5" outlineLevel="2" thickBot="1">
      <c r="A122" s="4"/>
      <c r="B122" s="4"/>
      <c r="C122" s="4" t="s">
        <v>117</v>
      </c>
      <c r="D122" s="4"/>
      <c r="E122" s="4"/>
      <c r="F122" s="4"/>
      <c r="G122" s="4"/>
      <c r="H122" s="9">
        <f>ROUND(SUM(H119:H121),5)</f>
        <v>0</v>
      </c>
    </row>
    <row r="123" spans="1:8" outlineLevel="1">
      <c r="A123" s="4"/>
      <c r="B123" s="4" t="s">
        <v>118</v>
      </c>
      <c r="C123" s="4"/>
      <c r="D123" s="4"/>
      <c r="E123" s="4"/>
      <c r="F123" s="4"/>
      <c r="G123" s="4"/>
      <c r="H123" s="5">
        <f>ROUND(H67+H118+H122,5)</f>
        <v>149804.73000000001</v>
      </c>
    </row>
    <row r="124" spans="1:8" outlineLevel="2">
      <c r="A124" s="4"/>
      <c r="B124" s="4" t="s">
        <v>119</v>
      </c>
      <c r="C124" s="4"/>
      <c r="D124" s="4"/>
      <c r="E124" s="4"/>
      <c r="F124" s="4"/>
      <c r="G124" s="4"/>
      <c r="H124" s="5"/>
    </row>
    <row r="125" spans="1:8" outlineLevel="2">
      <c r="A125" s="4"/>
      <c r="B125" s="4"/>
      <c r="C125" s="4" t="s">
        <v>120</v>
      </c>
      <c r="D125" s="4"/>
      <c r="E125" s="4"/>
      <c r="F125" s="4"/>
      <c r="G125" s="4"/>
      <c r="H125" s="5">
        <v>267358.53999999998</v>
      </c>
    </row>
    <row r="126" spans="1:8" outlineLevel="2">
      <c r="A126" s="4"/>
      <c r="B126" s="4"/>
      <c r="C126" s="4" t="s">
        <v>121</v>
      </c>
      <c r="D126" s="4"/>
      <c r="E126" s="4"/>
      <c r="F126" s="4"/>
      <c r="G126" s="4"/>
      <c r="H126" s="5">
        <v>954577.26</v>
      </c>
    </row>
    <row r="127" spans="1:8" outlineLevel="2">
      <c r="A127" s="4"/>
      <c r="B127" s="4"/>
      <c r="C127" s="4" t="s">
        <v>122</v>
      </c>
      <c r="D127" s="4"/>
      <c r="E127" s="4"/>
      <c r="F127" s="4"/>
      <c r="G127" s="4"/>
      <c r="H127" s="5">
        <v>243866.51</v>
      </c>
    </row>
    <row r="128" spans="1:8" outlineLevel="2">
      <c r="A128" s="4"/>
      <c r="B128" s="4"/>
      <c r="C128" s="4" t="s">
        <v>123</v>
      </c>
      <c r="D128" s="4"/>
      <c r="E128" s="4"/>
      <c r="F128" s="4"/>
      <c r="G128" s="4"/>
      <c r="H128" s="5">
        <v>66308.350000000006</v>
      </c>
    </row>
    <row r="129" spans="1:8" outlineLevel="2">
      <c r="A129" s="4"/>
      <c r="B129" s="4"/>
      <c r="C129" s="4" t="s">
        <v>124</v>
      </c>
      <c r="D129" s="4"/>
      <c r="E129" s="4"/>
      <c r="F129" s="4"/>
      <c r="G129" s="4"/>
      <c r="H129" s="5">
        <v>83243.95</v>
      </c>
    </row>
    <row r="130" spans="1:8" outlineLevel="2">
      <c r="A130" s="4"/>
      <c r="B130" s="4"/>
      <c r="C130" s="4" t="s">
        <v>125</v>
      </c>
      <c r="D130" s="4"/>
      <c r="E130" s="4"/>
      <c r="F130" s="4"/>
      <c r="G130" s="4"/>
      <c r="H130" s="5">
        <v>86429.82</v>
      </c>
    </row>
    <row r="131" spans="1:8" outlineLevel="2">
      <c r="A131" s="4"/>
      <c r="B131" s="4"/>
      <c r="C131" s="4" t="s">
        <v>126</v>
      </c>
      <c r="D131" s="4"/>
      <c r="E131" s="4"/>
      <c r="F131" s="4"/>
      <c r="G131" s="4"/>
      <c r="H131" s="5">
        <v>2365471.9500000002</v>
      </c>
    </row>
    <row r="132" spans="1:8" ht="16.5" outlineLevel="2" thickBot="1">
      <c r="A132" s="4"/>
      <c r="B132" s="4"/>
      <c r="C132" s="4" t="s">
        <v>127</v>
      </c>
      <c r="D132" s="4"/>
      <c r="E132" s="4"/>
      <c r="F132" s="4"/>
      <c r="G132" s="4"/>
      <c r="H132" s="8">
        <v>762979.35</v>
      </c>
    </row>
    <row r="133" spans="1:8" ht="16.5" outlineLevel="1" thickBot="1">
      <c r="A133" s="4"/>
      <c r="B133" s="4" t="s">
        <v>128</v>
      </c>
      <c r="C133" s="4"/>
      <c r="D133" s="4"/>
      <c r="E133" s="4"/>
      <c r="F133" s="4"/>
      <c r="G133" s="4"/>
      <c r="H133" s="10">
        <f>ROUND(SUM(H124:H132),5)</f>
        <v>4830235.7300000004</v>
      </c>
    </row>
    <row r="134" spans="1:8" s="11" customFormat="1" ht="16.5" thickBot="1">
      <c r="A134" s="18" t="s">
        <v>129</v>
      </c>
      <c r="B134" s="18"/>
      <c r="C134" s="18"/>
      <c r="D134" s="18"/>
      <c r="E134" s="18"/>
      <c r="F134" s="18"/>
      <c r="G134" s="18"/>
      <c r="H134" s="19">
        <f>ROUND(H66+H123+H133,5)</f>
        <v>4980040.46</v>
      </c>
    </row>
    <row r="135" spans="1:8" ht="16.5" thickTop="1"/>
  </sheetData>
  <pageMargins left="0.7" right="0.7" top="0.75" bottom="0.75" header="0.1" footer="0.3"/>
  <pageSetup orientation="portrait" r:id="rId1"/>
  <headerFooter>
    <oddHeader>&amp;L&amp;"Arial,Bold"&amp;8&amp;D
&amp;T&amp;C&amp;"Arial,Bold"&amp;12 Town of Dewey Beach
&amp;14 Balance Sheet
&amp;10 As of November 30, 2016&amp;R&amp;"-,Bold"&amp;16&amp;KFF0000Final Draft</oddHeader>
    <oddFooter>&amp;R&amp;"Arial,Bold"&amp;8 Page &amp;P of &amp;N</oddFooter>
  </headerFooter>
  <legacyDrawing r:id="rId2"/>
  <controls>
    <control shapeId="1026" r:id="rId3" name="HEADER"/>
    <control shapeId="1025" r:id="rId4" name="FILTER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nmccloskey</dc:creator>
  <cp:lastModifiedBy>nmccloskey</cp:lastModifiedBy>
  <cp:lastPrinted>2016-12-19T22:14:46Z</cp:lastPrinted>
  <dcterms:created xsi:type="dcterms:W3CDTF">2016-12-19T22:10:54Z</dcterms:created>
  <dcterms:modified xsi:type="dcterms:W3CDTF">2016-12-19T22:15:35Z</dcterms:modified>
</cp:coreProperties>
</file>