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20520" windowHeight="8250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K13" i="1"/>
  <c r="B13"/>
  <c r="L47"/>
  <c r="K47"/>
  <c r="B47"/>
  <c r="K41"/>
  <c r="L37"/>
  <c r="K37"/>
  <c r="K29"/>
  <c r="L25"/>
  <c r="K25"/>
  <c r="L21"/>
  <c r="L41"/>
  <c r="L33"/>
  <c r="K33"/>
  <c r="L29"/>
  <c r="K21"/>
  <c r="C37"/>
  <c r="K15"/>
  <c r="L13"/>
  <c r="M11" l="1"/>
  <c r="M46"/>
  <c r="M49"/>
  <c r="M45"/>
  <c r="M43"/>
  <c r="M39"/>
  <c r="M36"/>
  <c r="M35"/>
  <c r="M31"/>
  <c r="M27"/>
  <c r="M23"/>
  <c r="M19"/>
  <c r="M18"/>
  <c r="M17"/>
  <c r="M10"/>
  <c r="M9"/>
  <c r="M8"/>
  <c r="M7"/>
  <c r="M6"/>
  <c r="D12"/>
  <c r="I47"/>
  <c r="H47"/>
  <c r="I41"/>
  <c r="H41"/>
  <c r="I37"/>
  <c r="H37"/>
  <c r="I33"/>
  <c r="H33"/>
  <c r="I29"/>
  <c r="H29"/>
  <c r="I25"/>
  <c r="H25"/>
  <c r="I21"/>
  <c r="H21"/>
  <c r="H15"/>
  <c r="I13"/>
  <c r="H13"/>
  <c r="H51" l="1"/>
  <c r="M20"/>
  <c r="M21" s="1"/>
  <c r="M24"/>
  <c r="M25" s="1"/>
  <c r="M47"/>
  <c r="M32"/>
  <c r="M33" s="1"/>
  <c r="L51"/>
  <c r="M37"/>
  <c r="I51"/>
  <c r="D32"/>
  <c r="C29"/>
  <c r="B29"/>
  <c r="D24"/>
  <c r="J49"/>
  <c r="D49"/>
  <c r="J46"/>
  <c r="J45"/>
  <c r="J43"/>
  <c r="J40"/>
  <c r="J39"/>
  <c r="J36"/>
  <c r="J35"/>
  <c r="J32"/>
  <c r="J31"/>
  <c r="J28"/>
  <c r="J27"/>
  <c r="J24"/>
  <c r="J23"/>
  <c r="J20"/>
  <c r="J19"/>
  <c r="J18"/>
  <c r="J17"/>
  <c r="J12"/>
  <c r="J11"/>
  <c r="J10"/>
  <c r="J9"/>
  <c r="J8"/>
  <c r="J7"/>
  <c r="J6"/>
  <c r="B15"/>
  <c r="D40"/>
  <c r="D36"/>
  <c r="D43"/>
  <c r="D46"/>
  <c r="D45"/>
  <c r="D39"/>
  <c r="D35"/>
  <c r="D31"/>
  <c r="D27"/>
  <c r="D23"/>
  <c r="D20"/>
  <c r="D19"/>
  <c r="D18"/>
  <c r="D17"/>
  <c r="D11"/>
  <c r="D10"/>
  <c r="D9"/>
  <c r="D8"/>
  <c r="D7"/>
  <c r="D6"/>
  <c r="I52" l="1"/>
  <c r="D28"/>
  <c r="D29" s="1"/>
  <c r="J29"/>
  <c r="J33"/>
  <c r="J37"/>
  <c r="J41"/>
  <c r="J47"/>
  <c r="D47"/>
  <c r="C47"/>
  <c r="D41"/>
  <c r="C41"/>
  <c r="B41"/>
  <c r="D37"/>
  <c r="B37"/>
  <c r="D33"/>
  <c r="C33"/>
  <c r="B33"/>
  <c r="J25"/>
  <c r="D25"/>
  <c r="C25"/>
  <c r="B25"/>
  <c r="J21"/>
  <c r="D21"/>
  <c r="C21"/>
  <c r="B21"/>
  <c r="J13"/>
  <c r="H52"/>
  <c r="D13"/>
  <c r="C13"/>
  <c r="C51" l="1"/>
  <c r="C52" s="1"/>
  <c r="C56" s="1"/>
  <c r="B51"/>
  <c r="B52" s="1"/>
  <c r="B56" s="1"/>
  <c r="D56" l="1"/>
  <c r="D51"/>
  <c r="D52" s="1"/>
  <c r="J52"/>
  <c r="J51"/>
  <c r="L52"/>
  <c r="L56" s="1"/>
  <c r="M12"/>
  <c r="M13" s="1"/>
  <c r="M28"/>
  <c r="M29" s="1"/>
  <c r="M40"/>
  <c r="M41" s="1"/>
  <c r="K51" l="1"/>
  <c r="K52" s="1"/>
  <c r="K56" s="1"/>
  <c r="M56" s="1"/>
  <c r="M51" l="1"/>
  <c r="M52" s="1"/>
</calcChain>
</file>

<file path=xl/sharedStrings.xml><?xml version="1.0" encoding="utf-8"?>
<sst xmlns="http://schemas.openxmlformats.org/spreadsheetml/2006/main" count="58" uniqueCount="47">
  <si>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</si>
  <si>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</si>
  <si>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</si>
  <si>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</si>
  <si>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</si>
  <si>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</si>
  <si>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</si>
  <si>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</si>
  <si>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</si>
  <si>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</si>
  <si>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</si>
  <si>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</si>
  <si>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</si>
  <si>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</si>
  <si>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</si>
  <si>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</si>
  <si>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</si>
  <si>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</si>
  <si>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</si>
  <si>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</si>
  <si>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</si>
  <si>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</si>
  <si>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</si>
  <si>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</si>
  <si>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</si>
  <si>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</si>
  <si>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</si>
  <si>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</si>
  <si>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</si>
  <si>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</si>
  <si>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</si>
  <si>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</si>
  <si>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</si>
  <si>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</si>
  <si>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</si>
  <si>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</si>
  <si>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</si>
  <si>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</si>
  <si>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</si>
  <si>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</si>
  <si>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</si>
  <si>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</si>
  <si>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Financial Summary: October 2014</t>
  </si>
  <si>
    <t>October 2014</t>
  </si>
  <si>
    <t>Apr -Oct. 2014</t>
  </si>
  <si>
    <t>Below-the-Line Totals</t>
  </si>
  <si>
    <t>Total Net Income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</si>
</sst>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topLeftCell="A30" workbookViewId="0">
      <selection activeCell="A30" sqref="A30"/>
    </sheetView>
  </sheetViews>
  <sheetFormatPr defaultRowHeight="15"/>
  <cols>
    <col min="1" max="1" width="2.7109375" customWidth="1"/>
    <col min="2" max="2" width="16.5703125" customWidth="1"/>
    <col min="3" max="4" width="11.42578125" bestFit="1" customWidth="1"/>
    <col min="5" max="5" width="2.28515625" customWidth="1"/>
    <col min="6" max="6" width="26.85546875" customWidth="1"/>
    <col min="7" max="7" width="2.28515625" customWidth="1"/>
    <col min="8" max="8" width="19.7109375" hidden="1" customWidth="1"/>
    <col min="9" max="10" width="13.7109375" hidden="1" customWidth="1"/>
    <col min="11" max="11" width="16.5703125" customWidth="1"/>
    <col min="12" max="12" width="12.7109375" bestFit="1" customWidth="1"/>
    <col min="13" max="13" width="11.42578125" bestFit="1" customWidth="1"/>
  </cols>
  <sheetData>
    <row r="1" spans="2:13" ht="11.25" customHeight="1"/>
    <row r="2" spans="2:13" s="1" customFormat="1" ht="26.25">
      <c r="B2" s="1" t="s">
        <v>42</v>
      </c>
      <c r="H2" s="15" t="s">
        <v>40</v>
      </c>
      <c r="I2" s="14"/>
    </row>
    <row r="3" spans="2:13" ht="18" customHeight="1">
      <c r="B3" s="13"/>
      <c r="K3" s="13"/>
    </row>
    <row r="4" spans="2:13" s="5" customFormat="1">
      <c r="B4" s="2" t="s">
        <v>43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" t="s">
        <v>44</v>
      </c>
      <c r="L4" s="3" t="s">
        <v>0</v>
      </c>
      <c r="M4" s="4" t="s">
        <v>1</v>
      </c>
    </row>
    <row r="5" spans="2:13" ht="6" customHeight="1"/>
    <row r="6" spans="2:13">
      <c r="B6" s="9">
        <v>23175</v>
      </c>
      <c r="C6" s="9">
        <v>52820</v>
      </c>
      <c r="D6" s="9">
        <f>B6-C6</f>
        <v>-29645</v>
      </c>
      <c r="F6" t="s">
        <v>3</v>
      </c>
      <c r="G6" t="s">
        <v>40</v>
      </c>
      <c r="H6" s="9"/>
      <c r="I6" s="9"/>
      <c r="J6" s="9">
        <f>H6-I6</f>
        <v>0</v>
      </c>
      <c r="K6" s="9">
        <v>278616</v>
      </c>
      <c r="L6" s="9">
        <v>305855</v>
      </c>
      <c r="M6" s="9">
        <f>K6-L6</f>
        <v>-27239</v>
      </c>
    </row>
    <row r="7" spans="2:13">
      <c r="B7" s="9">
        <v>336202</v>
      </c>
      <c r="C7" s="9">
        <v>355090</v>
      </c>
      <c r="D7" s="9">
        <f t="shared" ref="D7:D11" si="0">B7-C7</f>
        <v>-18888</v>
      </c>
      <c r="F7" t="s">
        <v>4</v>
      </c>
      <c r="H7" s="9"/>
      <c r="I7" s="9"/>
      <c r="J7" s="9">
        <f t="shared" ref="J7:J12" si="1">H7-I7</f>
        <v>0</v>
      </c>
      <c r="K7" s="9">
        <v>371316</v>
      </c>
      <c r="L7" s="9">
        <v>396355</v>
      </c>
      <c r="M7" s="9">
        <f t="shared" ref="M7:M11" si="2">K7-L7</f>
        <v>-25039</v>
      </c>
    </row>
    <row r="8" spans="2:13" ht="36.75" customHeight="1">
      <c r="B8" s="9">
        <v>5302</v>
      </c>
      <c r="C8" s="9">
        <v>4270</v>
      </c>
      <c r="D8" s="9">
        <f t="shared" si="0"/>
        <v>1032</v>
      </c>
      <c r="F8" t="s">
        <v>5</v>
      </c>
      <c r="H8" s="9"/>
      <c r="I8" s="9"/>
      <c r="J8" s="9">
        <f t="shared" si="1"/>
        <v>0</v>
      </c>
      <c r="K8" s="9">
        <v>150206</v>
      </c>
      <c r="L8" s="9">
        <v>134180</v>
      </c>
      <c r="M8" s="9">
        <f t="shared" si="2"/>
        <v>16026</v>
      </c>
    </row>
    <row r="9" spans="2:13">
      <c r="B9" s="9">
        <v>0</v>
      </c>
      <c r="C9" s="9">
        <v>0</v>
      </c>
      <c r="D9" s="9">
        <f t="shared" si="0"/>
        <v>0</v>
      </c>
      <c r="F9" t="s">
        <v>6</v>
      </c>
      <c r="H9" s="9"/>
      <c r="I9" s="9"/>
      <c r="J9" s="9">
        <f t="shared" si="1"/>
        <v>0</v>
      </c>
      <c r="K9" s="9">
        <v>530974</v>
      </c>
      <c r="L9" s="9">
        <v>534000</v>
      </c>
      <c r="M9" s="9">
        <f t="shared" si="2"/>
        <v>-3026</v>
      </c>
    </row>
    <row r="10" spans="2:13">
      <c r="B10" s="9">
        <v>5</v>
      </c>
      <c r="C10" s="9">
        <v>3542</v>
      </c>
      <c r="D10" s="9">
        <f t="shared" si="0"/>
        <v>-3537</v>
      </c>
      <c r="F10" t="s">
        <v>7</v>
      </c>
      <c r="H10" s="9"/>
      <c r="I10" s="9"/>
      <c r="J10" s="9">
        <f t="shared" si="1"/>
        <v>0</v>
      </c>
      <c r="K10" s="9">
        <v>162339</v>
      </c>
      <c r="L10" s="9">
        <v>169000</v>
      </c>
      <c r="M10" s="9">
        <f t="shared" si="2"/>
        <v>-6661</v>
      </c>
    </row>
    <row r="11" spans="2:13">
      <c r="B11" s="9">
        <v>27528</v>
      </c>
      <c r="C11" s="9">
        <v>38060</v>
      </c>
      <c r="D11" s="9">
        <f t="shared" si="0"/>
        <v>-10532</v>
      </c>
      <c r="F11" t="s">
        <v>8</v>
      </c>
      <c r="H11" s="9"/>
      <c r="I11" s="9"/>
      <c r="J11" s="9">
        <f t="shared" si="1"/>
        <v>0</v>
      </c>
      <c r="K11" s="9">
        <v>357198</v>
      </c>
      <c r="L11" s="9">
        <v>405400</v>
      </c>
      <c r="M11" s="9">
        <f t="shared" si="2"/>
        <v>-48202</v>
      </c>
    </row>
    <row r="12" spans="2:13">
      <c r="B12" s="9">
        <v>79081</v>
      </c>
      <c r="C12" s="9">
        <v>71135</v>
      </c>
      <c r="D12" s="9">
        <f>B12-C12</f>
        <v>7946</v>
      </c>
      <c r="F12" t="s">
        <v>9</v>
      </c>
      <c r="H12" s="9"/>
      <c r="I12" s="9"/>
      <c r="J12" s="9">
        <f t="shared" si="1"/>
        <v>0</v>
      </c>
      <c r="K12" s="9">
        <v>336084</v>
      </c>
      <c r="L12" s="9">
        <v>282300</v>
      </c>
      <c r="M12" s="9">
        <f>K12-L12</f>
        <v>53784</v>
      </c>
    </row>
    <row r="13" spans="2:13" ht="18.75">
      <c r="B13" s="10">
        <f>SUM(B6:B12)</f>
        <v>471293</v>
      </c>
      <c r="C13" s="10">
        <f t="shared" ref="C13:D13" si="3">SUM(C6:C12)</f>
        <v>524917</v>
      </c>
      <c r="D13" s="10">
        <f t="shared" si="3"/>
        <v>-53624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2186733</v>
      </c>
      <c r="L13" s="10">
        <f t="shared" ref="L13" si="6">SUM(L6:L12)</f>
        <v>2227090</v>
      </c>
      <c r="M13" s="10">
        <f t="shared" ref="M13" si="7">SUM(M6:M12)</f>
        <v>-40357</v>
      </c>
    </row>
    <row r="14" spans="2:13" ht="21.75" customHeight="1"/>
    <row r="15" spans="2:13" s="5" customFormat="1">
      <c r="B15" s="2" t="str">
        <f>B4</f>
        <v>October 2014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" t="str">
        <f>K4</f>
        <v>Apr -Oct. 2014</v>
      </c>
      <c r="L15" s="3" t="s">
        <v>0</v>
      </c>
      <c r="M15" s="4" t="s">
        <v>1</v>
      </c>
    </row>
    <row r="16" spans="2:13" ht="9" customHeight="1"/>
    <row r="17" spans="1:13">
      <c r="B17" s="9">
        <v>0</v>
      </c>
      <c r="C17" s="9">
        <v>86875</v>
      </c>
      <c r="D17" s="9">
        <f t="shared" ref="D17:D20" si="8">B17-C17</f>
        <v>-86875</v>
      </c>
      <c r="F17" t="s">
        <v>12</v>
      </c>
      <c r="H17" s="9"/>
      <c r="I17" s="9"/>
      <c r="J17" s="9">
        <f t="shared" ref="J17:J20" si="9">H17-I17</f>
        <v>0</v>
      </c>
      <c r="K17" s="9">
        <v>103214</v>
      </c>
      <c r="L17" s="9">
        <v>113125</v>
      </c>
      <c r="M17" s="9">
        <f t="shared" ref="M17:M20" si="10">K17-L17</f>
        <v>-9911</v>
      </c>
    </row>
    <row r="18" spans="1:13">
      <c r="B18" s="9">
        <v>7500</v>
      </c>
      <c r="C18" s="9">
        <v>7500</v>
      </c>
      <c r="D18" s="9">
        <f t="shared" si="8"/>
        <v>0</v>
      </c>
      <c r="F18" t="s">
        <v>13</v>
      </c>
      <c r="H18" s="9"/>
      <c r="I18" s="9"/>
      <c r="J18" s="9">
        <f t="shared" si="9"/>
        <v>0</v>
      </c>
      <c r="K18" s="9">
        <v>52566</v>
      </c>
      <c r="L18" s="9">
        <v>52500</v>
      </c>
      <c r="M18" s="9">
        <f t="shared" si="10"/>
        <v>66</v>
      </c>
    </row>
    <row r="19" spans="1:13">
      <c r="B19" s="9">
        <v>26944</v>
      </c>
      <c r="C19" s="9">
        <v>18540</v>
      </c>
      <c r="D19" s="9">
        <f t="shared" si="8"/>
        <v>8404</v>
      </c>
      <c r="F19" t="s">
        <v>14</v>
      </c>
      <c r="H19" s="9"/>
      <c r="I19" s="9"/>
      <c r="J19" s="9">
        <f t="shared" si="9"/>
        <v>0</v>
      </c>
      <c r="K19" s="9">
        <v>147670</v>
      </c>
      <c r="L19" s="9">
        <v>139035</v>
      </c>
      <c r="M19" s="9">
        <f t="shared" si="10"/>
        <v>8635</v>
      </c>
    </row>
    <row r="20" spans="1:13">
      <c r="B20" s="9">
        <v>19835</v>
      </c>
      <c r="C20" s="9">
        <v>18750</v>
      </c>
      <c r="D20" s="9">
        <f t="shared" si="8"/>
        <v>1085</v>
      </c>
      <c r="F20" t="s">
        <v>15</v>
      </c>
      <c r="H20" s="9"/>
      <c r="I20" s="9"/>
      <c r="J20" s="9">
        <f t="shared" si="9"/>
        <v>0</v>
      </c>
      <c r="K20" s="9">
        <v>188816</v>
      </c>
      <c r="L20" s="9">
        <v>183315</v>
      </c>
      <c r="M20" s="9">
        <f t="shared" si="10"/>
        <v>5501</v>
      </c>
    </row>
    <row r="21" spans="1:13" s="8" customFormat="1" ht="15.75">
      <c r="B21" s="11">
        <f>SUM(B17:B20)</f>
        <v>54279</v>
      </c>
      <c r="C21" s="11">
        <f t="shared" ref="C21:D21" si="11">SUM(C17:C20)</f>
        <v>131665</v>
      </c>
      <c r="D21" s="11">
        <f t="shared" si="11"/>
        <v>-77386</v>
      </c>
      <c r="F21" s="8" t="s">
        <v>16</v>
      </c>
      <c r="H21" s="11">
        <f>SUM(H17:H20)</f>
        <v>0</v>
      </c>
      <c r="I21" s="11">
        <f t="shared" ref="I21" si="12">SUM(I17:I20)</f>
        <v>0</v>
      </c>
      <c r="J21" s="11">
        <f t="shared" ref="J21" si="13">SUM(J17:J20)</f>
        <v>0</v>
      </c>
      <c r="K21" s="11">
        <f>SUM(K17:K20)</f>
        <v>492266</v>
      </c>
      <c r="L21" s="11">
        <f t="shared" ref="L21" si="14">SUM(L17:L20)</f>
        <v>487975</v>
      </c>
      <c r="M21" s="11">
        <f t="shared" ref="M21" si="15">SUM(M17:M20)</f>
        <v>4291</v>
      </c>
    </row>
    <row r="22" spans="1:13">
      <c r="B22" s="12"/>
      <c r="C22" s="12"/>
      <c r="D22" s="12"/>
      <c r="H22" s="12"/>
      <c r="I22" s="12"/>
      <c r="J22" s="12"/>
      <c r="K22" s="12"/>
      <c r="L22" s="12"/>
      <c r="M22" s="12"/>
    </row>
    <row r="23" spans="1:13">
      <c r="B23" s="9">
        <v>63343</v>
      </c>
      <c r="C23" s="9">
        <v>67615</v>
      </c>
      <c r="D23" s="9">
        <f t="shared" ref="D23:D24" si="16">B23-C23</f>
        <v>-4272</v>
      </c>
      <c r="F23" t="s">
        <v>17</v>
      </c>
      <c r="H23" s="9"/>
      <c r="I23" s="9"/>
      <c r="J23" s="9">
        <f t="shared" ref="J23:J24" si="17">H23-I23</f>
        <v>0</v>
      </c>
      <c r="K23" s="9">
        <v>454601</v>
      </c>
      <c r="L23" s="9">
        <v>475591</v>
      </c>
      <c r="M23" s="9">
        <f t="shared" ref="M23:M24" si="18">K23-L23</f>
        <v>-20990</v>
      </c>
    </row>
    <row r="24" spans="1:13">
      <c r="B24" s="9">
        <v>22585</v>
      </c>
      <c r="C24" s="9">
        <v>14885</v>
      </c>
      <c r="D24" s="9">
        <f t="shared" si="16"/>
        <v>7700</v>
      </c>
      <c r="F24" t="s">
        <v>18</v>
      </c>
      <c r="H24" s="9"/>
      <c r="I24" s="9"/>
      <c r="J24" s="9">
        <f t="shared" si="17"/>
        <v>0</v>
      </c>
      <c r="K24" s="9">
        <v>145505</v>
      </c>
      <c r="L24" s="9">
        <v>113320</v>
      </c>
      <c r="M24" s="9">
        <f t="shared" si="18"/>
        <v>32185</v>
      </c>
    </row>
    <row r="25" spans="1:13" s="8" customFormat="1" ht="15.75">
      <c r="B25" s="11">
        <f>B24+B23</f>
        <v>85928</v>
      </c>
      <c r="C25" s="11">
        <f t="shared" ref="C25:D25" si="19">C24+C23</f>
        <v>82500</v>
      </c>
      <c r="D25" s="11">
        <f t="shared" si="19"/>
        <v>3428</v>
      </c>
      <c r="F25" s="8" t="s">
        <v>19</v>
      </c>
      <c r="H25" s="11">
        <f>H24+H23</f>
        <v>0</v>
      </c>
      <c r="I25" s="11">
        <f t="shared" ref="I25" si="20">I24+I23</f>
        <v>0</v>
      </c>
      <c r="J25" s="11">
        <f t="shared" ref="J25" si="21">J24+J23</f>
        <v>0</v>
      </c>
      <c r="K25" s="11">
        <f>K24+K23</f>
        <v>600106</v>
      </c>
      <c r="L25" s="11">
        <f t="shared" ref="L25" si="22">L24+L23</f>
        <v>588911</v>
      </c>
      <c r="M25" s="11">
        <f t="shared" ref="M25" si="23">M24+M23</f>
        <v>11195</v>
      </c>
    </row>
    <row r="26" spans="1:13">
      <c r="B26" s="12"/>
      <c r="C26" s="12"/>
      <c r="D26" s="12"/>
      <c r="H26" s="12"/>
      <c r="I26" s="12"/>
      <c r="J26" s="12"/>
      <c r="K26" s="12"/>
      <c r="L26" s="12"/>
      <c r="M26" s="12"/>
    </row>
    <row r="27" spans="1:13">
      <c r="A27" t="s">
        <v>40</v>
      </c>
      <c r="B27" s="9">
        <v>6226</v>
      </c>
      <c r="C27" s="9">
        <v>3783</v>
      </c>
      <c r="D27" s="9">
        <f t="shared" ref="D27:D28" si="24">B27-C27</f>
        <v>2443</v>
      </c>
      <c r="F27" t="s">
        <v>20</v>
      </c>
      <c r="H27" s="9"/>
      <c r="I27" s="9"/>
      <c r="J27" s="9">
        <f t="shared" ref="J27:J28" si="25">H27-I27</f>
        <v>0</v>
      </c>
      <c r="K27" s="9">
        <v>37173</v>
      </c>
      <c r="L27" s="9">
        <v>30907</v>
      </c>
      <c r="M27" s="9">
        <f t="shared" ref="M27:M28" si="26">K27-L27</f>
        <v>6266</v>
      </c>
    </row>
    <row r="28" spans="1:13">
      <c r="B28" s="9">
        <v>2705</v>
      </c>
      <c r="C28" s="9">
        <v>2847</v>
      </c>
      <c r="D28" s="9">
        <f t="shared" si="24"/>
        <v>-142</v>
      </c>
      <c r="F28" t="s">
        <v>21</v>
      </c>
      <c r="H28" s="9"/>
      <c r="I28" s="9"/>
      <c r="J28" s="9">
        <f t="shared" si="25"/>
        <v>0</v>
      </c>
      <c r="K28" s="9">
        <v>27051</v>
      </c>
      <c r="L28" s="9">
        <v>31010</v>
      </c>
      <c r="M28" s="9">
        <f t="shared" si="26"/>
        <v>-3959</v>
      </c>
    </row>
    <row r="29" spans="1:13" s="8" customFormat="1" ht="15.75">
      <c r="B29" s="11">
        <f>SUM(B27:B28)</f>
        <v>8931</v>
      </c>
      <c r="C29" s="11">
        <f>SUM(C27:C28)</f>
        <v>6630</v>
      </c>
      <c r="D29" s="11">
        <f>D28+D27</f>
        <v>2301</v>
      </c>
      <c r="F29" s="8" t="s">
        <v>22</v>
      </c>
      <c r="H29" s="11">
        <f>SUM(H27:H28)</f>
        <v>0</v>
      </c>
      <c r="I29" s="11">
        <f>SUM(I27:I28)</f>
        <v>0</v>
      </c>
      <c r="J29" s="11">
        <f>J28+J27</f>
        <v>0</v>
      </c>
      <c r="K29" s="11">
        <f>SUM(K27:K28)</f>
        <v>64224</v>
      </c>
      <c r="L29" s="11">
        <f>SUM(L27:L28)</f>
        <v>61917</v>
      </c>
      <c r="M29" s="11">
        <f>M28+M27</f>
        <v>2307</v>
      </c>
    </row>
    <row r="30" spans="1:13">
      <c r="B30" s="12"/>
      <c r="C30" s="12"/>
      <c r="D30" s="12"/>
      <c r="H30" s="12"/>
      <c r="I30" s="12"/>
      <c r="J30" s="12"/>
      <c r="K30" s="12"/>
      <c r="L30" s="12"/>
      <c r="M30" s="12"/>
    </row>
    <row r="31" spans="1:13">
      <c r="B31" s="9">
        <v>4953</v>
      </c>
      <c r="C31" s="9">
        <v>5004</v>
      </c>
      <c r="D31" s="9">
        <f t="shared" ref="D31:D32" si="27">B31-C31</f>
        <v>-51</v>
      </c>
      <c r="F31" t="s">
        <v>23</v>
      </c>
      <c r="H31" s="9"/>
      <c r="I31" s="9"/>
      <c r="J31" s="9">
        <f t="shared" ref="J31:J32" si="28">H31-I31</f>
        <v>0</v>
      </c>
      <c r="K31" s="9">
        <v>34350</v>
      </c>
      <c r="L31" s="9">
        <v>36658</v>
      </c>
      <c r="M31" s="9">
        <f t="shared" ref="M31:M32" si="29">K31-L31</f>
        <v>-2308</v>
      </c>
    </row>
    <row r="32" spans="1:13">
      <c r="B32" s="9">
        <v>482</v>
      </c>
      <c r="C32" s="9">
        <v>445</v>
      </c>
      <c r="D32" s="9">
        <f t="shared" si="27"/>
        <v>37</v>
      </c>
      <c r="F32" t="s">
        <v>24</v>
      </c>
      <c r="H32" s="9"/>
      <c r="I32" s="9"/>
      <c r="J32" s="9">
        <f t="shared" si="28"/>
        <v>0</v>
      </c>
      <c r="K32" s="9">
        <v>3643</v>
      </c>
      <c r="L32" s="9">
        <v>3010</v>
      </c>
      <c r="M32" s="9">
        <f t="shared" si="29"/>
        <v>633</v>
      </c>
    </row>
    <row r="33" spans="2:13" s="8" customFormat="1" ht="15.75">
      <c r="B33" s="11">
        <f>B32+B31</f>
        <v>5435</v>
      </c>
      <c r="C33" s="11">
        <f t="shared" ref="C33" si="30">C32+C31</f>
        <v>5449</v>
      </c>
      <c r="D33" s="11">
        <f t="shared" ref="D33" si="31">D32+D31</f>
        <v>-14</v>
      </c>
      <c r="F33" s="8" t="s">
        <v>25</v>
      </c>
      <c r="H33" s="11">
        <f>H32+H31</f>
        <v>0</v>
      </c>
      <c r="I33" s="11">
        <f t="shared" ref="I33" si="32">I32+I31</f>
        <v>0</v>
      </c>
      <c r="J33" s="11">
        <f t="shared" ref="J33" si="33">J32+J31</f>
        <v>0</v>
      </c>
      <c r="K33" s="11">
        <f>K32+K31</f>
        <v>37993</v>
      </c>
      <c r="L33" s="11">
        <f t="shared" ref="L33" si="34">L32+L31</f>
        <v>39668</v>
      </c>
      <c r="M33" s="11">
        <f t="shared" ref="M33" si="35">M32+M31</f>
        <v>-1675</v>
      </c>
    </row>
    <row r="34" spans="2:13">
      <c r="B34" s="12"/>
      <c r="C34" s="12"/>
      <c r="D34" s="12"/>
      <c r="H34" s="12"/>
      <c r="I34" s="12"/>
      <c r="J34" s="12"/>
      <c r="K34" s="12"/>
      <c r="L34" s="12"/>
      <c r="M34" s="12"/>
    </row>
    <row r="35" spans="2:13">
      <c r="B35" s="9">
        <v>560</v>
      </c>
      <c r="C35" s="9">
        <v>0</v>
      </c>
      <c r="D35" s="9">
        <f t="shared" ref="D35:D36" si="36">B35-C35</f>
        <v>560</v>
      </c>
      <c r="F35" t="s">
        <v>26</v>
      </c>
      <c r="H35" s="9"/>
      <c r="I35" s="9"/>
      <c r="J35" s="9">
        <f t="shared" ref="J35:J36" si="37">H35-I35</f>
        <v>0</v>
      </c>
      <c r="K35" s="9">
        <v>301467</v>
      </c>
      <c r="L35" s="9">
        <v>300897</v>
      </c>
      <c r="M35" s="9">
        <f t="shared" ref="M35:M36" si="38">K35-L35</f>
        <v>570</v>
      </c>
    </row>
    <row r="36" spans="2:13">
      <c r="B36" s="9">
        <v>1494</v>
      </c>
      <c r="C36" s="9">
        <v>865</v>
      </c>
      <c r="D36" s="9">
        <f t="shared" si="36"/>
        <v>629</v>
      </c>
      <c r="F36" t="s">
        <v>27</v>
      </c>
      <c r="H36" s="9"/>
      <c r="I36" s="9"/>
      <c r="J36" s="9">
        <f t="shared" si="37"/>
        <v>0</v>
      </c>
      <c r="K36" s="9">
        <v>20293</v>
      </c>
      <c r="L36" s="9">
        <v>11236</v>
      </c>
      <c r="M36" s="9">
        <f t="shared" si="38"/>
        <v>9057</v>
      </c>
    </row>
    <row r="37" spans="2:13" s="8" customFormat="1" ht="15.75">
      <c r="B37" s="11">
        <f>B36+B35</f>
        <v>2054</v>
      </c>
      <c r="C37" s="11">
        <f>C36+C35</f>
        <v>865</v>
      </c>
      <c r="D37" s="11">
        <f t="shared" ref="D37" si="39">D36+D35</f>
        <v>1189</v>
      </c>
      <c r="F37" s="8" t="s">
        <v>28</v>
      </c>
      <c r="H37" s="11">
        <f>H36+H35</f>
        <v>0</v>
      </c>
      <c r="I37" s="11">
        <f t="shared" ref="I37" si="40">I36+I35</f>
        <v>0</v>
      </c>
      <c r="J37" s="11">
        <f t="shared" ref="J37" si="41">J36+J35</f>
        <v>0</v>
      </c>
      <c r="K37" s="11">
        <f>K36+K35</f>
        <v>321760</v>
      </c>
      <c r="L37" s="11">
        <f>L36+L35</f>
        <v>312133</v>
      </c>
      <c r="M37" s="11">
        <f t="shared" ref="M37" si="42">M36+M35</f>
        <v>9627</v>
      </c>
    </row>
    <row r="38" spans="2:13">
      <c r="B38" s="12"/>
      <c r="C38" s="12"/>
      <c r="D38" s="12"/>
      <c r="H38" s="12"/>
      <c r="I38" s="12"/>
      <c r="J38" s="12"/>
      <c r="K38" s="12"/>
      <c r="L38" s="12"/>
      <c r="M38" s="12"/>
    </row>
    <row r="39" spans="2:13">
      <c r="B39" s="9">
        <v>4840</v>
      </c>
      <c r="C39" s="9">
        <v>5390</v>
      </c>
      <c r="D39" s="9">
        <f t="shared" ref="D39:D40" si="43">B39-C39</f>
        <v>-550</v>
      </c>
      <c r="F39" t="s">
        <v>29</v>
      </c>
      <c r="H39" s="9"/>
      <c r="I39" s="9"/>
      <c r="J39" s="9">
        <f t="shared" ref="J39:J40" si="44">H39-I39</f>
        <v>0</v>
      </c>
      <c r="K39" s="9">
        <v>36359</v>
      </c>
      <c r="L39" s="9">
        <v>40869</v>
      </c>
      <c r="M39" s="9">
        <f t="shared" ref="M39:M40" si="45">K39-L39</f>
        <v>-4510</v>
      </c>
    </row>
    <row r="40" spans="2:13">
      <c r="B40" s="9">
        <v>426</v>
      </c>
      <c r="C40" s="9">
        <v>1223</v>
      </c>
      <c r="D40" s="9">
        <f t="shared" si="43"/>
        <v>-797</v>
      </c>
      <c r="F40" t="s">
        <v>30</v>
      </c>
      <c r="H40" s="9"/>
      <c r="I40" s="9"/>
      <c r="J40" s="9">
        <f t="shared" si="44"/>
        <v>0</v>
      </c>
      <c r="K40" s="9">
        <v>4756</v>
      </c>
      <c r="L40" s="9">
        <v>5305</v>
      </c>
      <c r="M40" s="9">
        <f t="shared" si="45"/>
        <v>-549</v>
      </c>
    </row>
    <row r="41" spans="2:13" s="8" customFormat="1" ht="15.75">
      <c r="B41" s="11">
        <f>B40+B39</f>
        <v>5266</v>
      </c>
      <c r="C41" s="11">
        <f t="shared" ref="C41" si="46">C40+C39</f>
        <v>6613</v>
      </c>
      <c r="D41" s="11">
        <f t="shared" ref="D41" si="47">D40+D39</f>
        <v>-1347</v>
      </c>
      <c r="F41" s="8" t="s">
        <v>31</v>
      </c>
      <c r="H41" s="11">
        <f>H40+H39</f>
        <v>0</v>
      </c>
      <c r="I41" s="11">
        <f t="shared" ref="I41" si="48">I40+I39</f>
        <v>0</v>
      </c>
      <c r="J41" s="11">
        <f t="shared" ref="J41" si="49">J40+J39</f>
        <v>0</v>
      </c>
      <c r="K41" s="11">
        <f>K40+K39</f>
        <v>41115</v>
      </c>
      <c r="L41" s="11">
        <f t="shared" ref="L41" si="50">L40+L39</f>
        <v>46174</v>
      </c>
      <c r="M41" s="11">
        <f t="shared" ref="M41" si="51">M40+M39</f>
        <v>-5059</v>
      </c>
    </row>
    <row r="42" spans="2:13">
      <c r="B42" s="12"/>
      <c r="C42" s="12"/>
      <c r="D42" s="12"/>
      <c r="H42" s="12"/>
      <c r="I42" s="12"/>
      <c r="J42" s="12"/>
      <c r="K42" s="12"/>
      <c r="L42" s="12"/>
      <c r="M42" s="12"/>
    </row>
    <row r="43" spans="2:13" s="8" customFormat="1" ht="15.75">
      <c r="B43" s="11">
        <v>647</v>
      </c>
      <c r="C43" s="11">
        <v>350</v>
      </c>
      <c r="D43" s="11">
        <f>B43-C43</f>
        <v>297</v>
      </c>
      <c r="F43" s="8" t="s">
        <v>37</v>
      </c>
      <c r="H43" s="11"/>
      <c r="I43" s="11"/>
      <c r="J43" s="11">
        <f>H43-I43</f>
        <v>0</v>
      </c>
      <c r="K43" s="11">
        <v>4689</v>
      </c>
      <c r="L43" s="11">
        <v>8515</v>
      </c>
      <c r="M43" s="11">
        <f>K43-L43</f>
        <v>-3826</v>
      </c>
    </row>
    <row r="44" spans="2:13">
      <c r="B44" s="12"/>
      <c r="C44" s="12"/>
      <c r="D44" s="12"/>
      <c r="H44" s="12"/>
      <c r="I44" s="12"/>
      <c r="J44" s="12"/>
      <c r="K44" s="12"/>
      <c r="L44" s="12"/>
      <c r="M44" s="12"/>
    </row>
    <row r="45" spans="2:13">
      <c r="B45" s="9">
        <v>6630</v>
      </c>
      <c r="C45" s="9">
        <v>5924</v>
      </c>
      <c r="D45" s="9">
        <f t="shared" ref="D45:D46" si="52">B45-C45</f>
        <v>706</v>
      </c>
      <c r="F45" t="s">
        <v>32</v>
      </c>
      <c r="H45" s="9"/>
      <c r="I45" s="9"/>
      <c r="J45" s="9">
        <f t="shared" ref="J45:J46" si="53">H45-I45</f>
        <v>0</v>
      </c>
      <c r="K45" s="9">
        <v>282941</v>
      </c>
      <c r="L45" s="9">
        <v>281729</v>
      </c>
      <c r="M45" s="9">
        <f t="shared" ref="M45:M46" si="54">K45-L45</f>
        <v>1212</v>
      </c>
    </row>
    <row r="46" spans="2:13">
      <c r="B46" s="9">
        <v>1926</v>
      </c>
      <c r="C46" s="9">
        <v>1291</v>
      </c>
      <c r="D46" s="9">
        <f t="shared" si="52"/>
        <v>635</v>
      </c>
      <c r="F46" t="s">
        <v>33</v>
      </c>
      <c r="H46" s="9"/>
      <c r="I46" s="9"/>
      <c r="J46" s="9">
        <f t="shared" si="53"/>
        <v>0</v>
      </c>
      <c r="K46" s="9">
        <v>11273</v>
      </c>
      <c r="L46" s="9">
        <v>11042</v>
      </c>
      <c r="M46" s="9">
        <f t="shared" si="54"/>
        <v>231</v>
      </c>
    </row>
    <row r="47" spans="2:13" s="8" customFormat="1" ht="15.75">
      <c r="B47" s="11">
        <f t="shared" ref="B47:C47" si="55">B46+B45</f>
        <v>8556</v>
      </c>
      <c r="C47" s="11">
        <f t="shared" si="55"/>
        <v>7215</v>
      </c>
      <c r="D47" s="11">
        <f t="shared" ref="D47" si="56">D46+D45</f>
        <v>1341</v>
      </c>
      <c r="F47" s="8" t="s">
        <v>34</v>
      </c>
      <c r="H47" s="11">
        <f>H46+H45</f>
        <v>0</v>
      </c>
      <c r="I47" s="11">
        <f t="shared" ref="I47" si="57">I46+I45</f>
        <v>0</v>
      </c>
      <c r="J47" s="11">
        <f t="shared" ref="J47" si="58">J46+J45</f>
        <v>0</v>
      </c>
      <c r="K47" s="11">
        <f>K46+K45</f>
        <v>294214</v>
      </c>
      <c r="L47" s="11">
        <f t="shared" ref="L47" si="59">L46+L45</f>
        <v>292771</v>
      </c>
      <c r="M47" s="11">
        <f t="shared" ref="M47" si="60">M46+M45</f>
        <v>1443</v>
      </c>
    </row>
    <row r="48" spans="2:13" ht="10.5" customHeight="1">
      <c r="B48" s="12"/>
      <c r="C48" s="12"/>
      <c r="D48" s="12"/>
      <c r="H48" s="12"/>
      <c r="I48" s="12"/>
      <c r="J48" s="12"/>
      <c r="K48" s="12"/>
      <c r="L48" s="12"/>
      <c r="M48" s="12"/>
    </row>
    <row r="49" spans="2:13" s="8" customFormat="1" ht="15.75">
      <c r="B49" s="11">
        <v>4535</v>
      </c>
      <c r="C49" s="11">
        <v>8607</v>
      </c>
      <c r="D49" s="11">
        <f>B49-C49</f>
        <v>-4072</v>
      </c>
      <c r="F49" s="8" t="s">
        <v>38</v>
      </c>
      <c r="H49" s="11"/>
      <c r="I49" s="11"/>
      <c r="J49" s="11">
        <f>H49-I49</f>
        <v>0</v>
      </c>
      <c r="K49" s="11">
        <v>34843</v>
      </c>
      <c r="L49" s="11">
        <v>41058</v>
      </c>
      <c r="M49" s="11">
        <f>K49-L49</f>
        <v>-6215</v>
      </c>
    </row>
    <row r="50" spans="2:13">
      <c r="B50" s="12"/>
      <c r="C50" s="12"/>
      <c r="D50" s="12"/>
      <c r="H50" s="12"/>
      <c r="I50" s="12"/>
      <c r="J50" s="12"/>
      <c r="K50" s="12"/>
      <c r="L50" s="12"/>
      <c r="M50" s="12"/>
    </row>
    <row r="51" spans="2:13" ht="18.75">
      <c r="B51" s="10">
        <f>B47+B43+B41+B37+B33+B29+B25+B21+B49</f>
        <v>175631</v>
      </c>
      <c r="C51" s="10">
        <f>C47+C43+C41+C37+C33+C29+C25+C21+C49</f>
        <v>249894</v>
      </c>
      <c r="D51" s="10">
        <f>B51-C51</f>
        <v>-74263</v>
      </c>
      <c r="E51" s="7"/>
      <c r="F51" s="7" t="s">
        <v>35</v>
      </c>
      <c r="G51" s="7"/>
      <c r="H51" s="10">
        <f>H47+H43+H41+H37+H33+H29+H25+H21+H49</f>
        <v>0</v>
      </c>
      <c r="I51" s="10">
        <f>I47+I43+I41+I37+I33+I29+I25+I21+I49</f>
        <v>0</v>
      </c>
      <c r="J51" s="10">
        <f>H51-I51</f>
        <v>0</v>
      </c>
      <c r="K51" s="10">
        <f>K47+K43+K41+K37+K33+K29+K25+K21+K49</f>
        <v>1891210</v>
      </c>
      <c r="L51" s="10">
        <f>L47+L43+L41+L37+L33+L29+L25+L21+L49</f>
        <v>1879122</v>
      </c>
      <c r="M51" s="10">
        <f>K51-L51</f>
        <v>12088</v>
      </c>
    </row>
    <row r="52" spans="2:13" ht="18.75">
      <c r="B52" s="10">
        <f>B13-B51</f>
        <v>295662</v>
      </c>
      <c r="C52" s="10">
        <f>C13-C51</f>
        <v>275023</v>
      </c>
      <c r="D52" s="10">
        <f>D13-D51</f>
        <v>20639</v>
      </c>
      <c r="E52" s="7"/>
      <c r="F52" s="7" t="s">
        <v>36</v>
      </c>
      <c r="G52" s="7"/>
      <c r="H52" s="10">
        <f>H13-H51</f>
        <v>0</v>
      </c>
      <c r="I52" s="10">
        <f>I13-I51</f>
        <v>0</v>
      </c>
      <c r="J52" s="10">
        <f>H52-I52</f>
        <v>0</v>
      </c>
      <c r="K52" s="10">
        <f>K13-K51</f>
        <v>295523</v>
      </c>
      <c r="L52" s="10">
        <f>L13-L51</f>
        <v>347968</v>
      </c>
      <c r="M52" s="10">
        <f>M13-M51</f>
        <v>-52445</v>
      </c>
    </row>
    <row r="53" spans="2:13">
      <c r="H53" s="12"/>
      <c r="I53" s="12"/>
      <c r="J53" s="12"/>
    </row>
    <row r="54" spans="2:13" ht="18.75">
      <c r="B54" s="17">
        <v>15748</v>
      </c>
      <c r="C54" s="17"/>
      <c r="D54" s="17"/>
      <c r="E54" s="18"/>
      <c r="F54" s="18" t="s">
        <v>45</v>
      </c>
      <c r="G54" s="18"/>
      <c r="H54" s="17"/>
      <c r="I54" s="17"/>
      <c r="J54" s="17"/>
      <c r="K54" s="17">
        <v>23410</v>
      </c>
      <c r="L54" s="17"/>
      <c r="M54" s="17"/>
    </row>
    <row r="55" spans="2:13">
      <c r="H55" s="12"/>
      <c r="I55" s="12"/>
      <c r="J55" s="12"/>
    </row>
    <row r="56" spans="2:13" ht="18.75">
      <c r="B56" s="19">
        <f>B54+B52</f>
        <v>311410</v>
      </c>
      <c r="C56" s="19">
        <f>C52</f>
        <v>275023</v>
      </c>
      <c r="D56" s="19">
        <f>B56-C56</f>
        <v>36387</v>
      </c>
      <c r="E56" s="20"/>
      <c r="F56" s="20" t="s">
        <v>46</v>
      </c>
      <c r="G56" s="20"/>
      <c r="H56" s="19"/>
      <c r="I56" s="19"/>
      <c r="J56" s="19"/>
      <c r="K56" s="19">
        <f>K54+K52</f>
        <v>318933</v>
      </c>
      <c r="L56" s="19">
        <f>L52</f>
        <v>347968</v>
      </c>
      <c r="M56" s="19">
        <f>K56-L56</f>
        <v>-29035</v>
      </c>
    </row>
  </sheetData>
  <pageMargins left="0" right="0" top="0" bottom="0" header="0.05" footer="0.05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Nancy McCloskey</cp:lastModifiedBy>
  <cp:lastPrinted>2014-11-18T18:48:13Z</cp:lastPrinted>
  <dcterms:created xsi:type="dcterms:W3CDTF">2012-11-05T20:18:57Z</dcterms:created>
  <dcterms:modified xsi:type="dcterms:W3CDTF">2014-11-18T18:48:15Z</dcterms:modified>
</cp:coreProperties>
</file>