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ebsite\"/>
    </mc:Choice>
  </mc:AlternateContent>
  <bookViews>
    <workbookView xWindow="0" yWindow="0" windowWidth="2901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9" i="1"/>
  <c r="I8" i="1"/>
  <c r="I16" i="1"/>
  <c r="I15" i="1"/>
  <c r="I14" i="1"/>
  <c r="I13" i="1"/>
  <c r="I12" i="1"/>
  <c r="I11" i="1"/>
  <c r="I23" i="1"/>
  <c r="I22" i="1"/>
  <c r="I21" i="1"/>
  <c r="I20" i="1"/>
  <c r="I19" i="1"/>
  <c r="I18" i="1"/>
  <c r="I32" i="1"/>
  <c r="I31" i="1"/>
  <c r="I36" i="1"/>
  <c r="I35" i="1"/>
  <c r="I34" i="1"/>
  <c r="I39" i="1"/>
  <c r="I38" i="1"/>
  <c r="I40" i="1"/>
  <c r="I45" i="1"/>
  <c r="I42" i="1"/>
  <c r="I5" i="1"/>
  <c r="H5" i="1"/>
  <c r="G5" i="1"/>
  <c r="F5" i="1"/>
  <c r="E5" i="1"/>
  <c r="D5" i="1"/>
  <c r="C5" i="1"/>
  <c r="C77" i="1"/>
  <c r="C76" i="1"/>
  <c r="C75" i="1"/>
  <c r="C79" i="1" s="1"/>
  <c r="I46" i="1"/>
  <c r="I28" i="1"/>
  <c r="I25" i="1"/>
  <c r="I4" i="1"/>
  <c r="I3" i="1"/>
  <c r="I47" i="1" l="1"/>
</calcChain>
</file>

<file path=xl/sharedStrings.xml><?xml version="1.0" encoding="utf-8"?>
<sst xmlns="http://schemas.openxmlformats.org/spreadsheetml/2006/main" count="121" uniqueCount="68">
  <si>
    <t>Long Term Capital Plan</t>
  </si>
  <si>
    <t>Financing</t>
  </si>
  <si>
    <t>Budget FY      2019 - 2020</t>
  </si>
  <si>
    <t xml:space="preserve"> Forecast FY 2020 - 2021</t>
  </si>
  <si>
    <t>Forecast  FY 2021 - 2022</t>
  </si>
  <si>
    <t>Forecast FY 2022 - 2023</t>
  </si>
  <si>
    <t>Forecast FY 2023 - 2024</t>
  </si>
  <si>
    <t>Forecast FY 2024 - 2023</t>
  </si>
  <si>
    <t>Forecasted 5 Year Total</t>
  </si>
  <si>
    <t>Road Reconstruction</t>
  </si>
  <si>
    <t>GF Budget</t>
  </si>
  <si>
    <t>Building Repair Fund</t>
  </si>
  <si>
    <t>Total</t>
  </si>
  <si>
    <t>First Selectman's Office</t>
  </si>
  <si>
    <t xml:space="preserve"> </t>
  </si>
  <si>
    <t>Finance Department Software</t>
  </si>
  <si>
    <t>General Fund 4 yrs</t>
  </si>
  <si>
    <t>Public Works</t>
  </si>
  <si>
    <t>General Fund 5 yrs</t>
  </si>
  <si>
    <t>Hot Box/Reclaiming</t>
  </si>
  <si>
    <t>General Fund 1 yrs</t>
  </si>
  <si>
    <t>Truck Mobil Lift System</t>
  </si>
  <si>
    <t>Scale with EZ pass system</t>
  </si>
  <si>
    <t>General Fund 2 yrs</t>
  </si>
  <si>
    <t>Gas Boy Software ( no tanks or pumps)</t>
  </si>
  <si>
    <t>General Fund</t>
  </si>
  <si>
    <t xml:space="preserve">Police </t>
  </si>
  <si>
    <t>Front Parking Lot</t>
  </si>
  <si>
    <t>New Fencing</t>
  </si>
  <si>
    <t>New Carpets and Repair</t>
  </si>
  <si>
    <t>Vest Replacement</t>
  </si>
  <si>
    <t>Update Policy and Procedures for Accrediation</t>
  </si>
  <si>
    <t>Fire</t>
  </si>
  <si>
    <t>Mobil Radios</t>
  </si>
  <si>
    <t>General Fund 6 yrs</t>
  </si>
  <si>
    <t>Fire Marshal</t>
  </si>
  <si>
    <t>New Fire Marshal Vehicle</t>
  </si>
  <si>
    <t>Community Services</t>
  </si>
  <si>
    <t>Community Services Bus</t>
  </si>
  <si>
    <t>Playground</t>
  </si>
  <si>
    <t>Communication/Emergency Mangement</t>
  </si>
  <si>
    <t>Town Buildings</t>
  </si>
  <si>
    <t>Oil Tank Removal Fund</t>
  </si>
  <si>
    <t>Technology</t>
  </si>
  <si>
    <t>PC Replacement</t>
  </si>
  <si>
    <t>Meraki Wireless</t>
  </si>
  <si>
    <t>Server Cluster</t>
  </si>
  <si>
    <t>Note:  Capital Plan is budgeted in the general fund at $300,000 per year.  Some projects are paid in cash current year where others are</t>
  </si>
  <si>
    <t>financed over two to six years (i.e. the community bus will be bought in FY2020 and financed with a general fund loan over four years)</t>
  </si>
  <si>
    <t>Projects being financed by the General Fund are: Financial Software, EZ Scale, and Community Bus.</t>
  </si>
  <si>
    <t>Financing Codes - Capital Funding</t>
  </si>
  <si>
    <t xml:space="preserve">      Grants = Grants application for budget year</t>
  </si>
  <si>
    <t>Grants</t>
  </si>
  <si>
    <t xml:space="preserve">      LoCip = Grants application for budget year</t>
  </si>
  <si>
    <t>LoCip</t>
  </si>
  <si>
    <t xml:space="preserve">     Capital Plan (short term borrowing over three years)</t>
  </si>
  <si>
    <t>Capital Plan</t>
  </si>
  <si>
    <t xml:space="preserve">     Cash</t>
  </si>
  <si>
    <t>Cash</t>
  </si>
  <si>
    <t xml:space="preserve">     Roads</t>
  </si>
  <si>
    <t>TH Generator</t>
  </si>
  <si>
    <t>Communications Generator</t>
  </si>
  <si>
    <t>HS Generator</t>
  </si>
  <si>
    <t>Cameras</t>
  </si>
  <si>
    <t>TH Elevator</t>
  </si>
  <si>
    <t>Library and CC Elevator</t>
  </si>
  <si>
    <t>Dump Truck Replacement ($200k each)</t>
  </si>
  <si>
    <t>Dash and Body Cams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</si>
</sst>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4"/>
      <name val="Arial"/>
      <family val="2"/>
    </font>
    <font>
      <b/>
      <u val="singleAccounting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44" fontId="3" fillId="0" borderId="0" xfId="2" applyFont="1" applyFill="1" applyBorder="1" applyAlignment="1">
      <alignment horizontal="center" wrapText="1"/>
    </xf>
    <xf numFmtId="44" fontId="3" fillId="0" borderId="0" xfId="2" applyFont="1" applyBorder="1" applyAlignment="1">
      <alignment horizontal="center" wrapText="1"/>
    </xf>
    <xf numFmtId="41" fontId="4" fillId="0" borderId="0" xfId="0" applyNumberFormat="1" applyFont="1" applyBorder="1"/>
    <xf numFmtId="41" fontId="5" fillId="0" borderId="0" xfId="0" applyNumberFormat="1" applyFont="1" applyFill="1" applyBorder="1" applyAlignment="1">
      <alignment horizontal="left"/>
    </xf>
    <xf numFmtId="44" fontId="5" fillId="0" borderId="0" xfId="2" applyFont="1" applyBorder="1"/>
    <xf numFmtId="43" fontId="5" fillId="0" borderId="0" xfId="1" applyFont="1" applyBorder="1"/>
    <xf numFmtId="41" fontId="4" fillId="0" borderId="0" xfId="0" applyNumberFormat="1" applyFont="1" applyBorder="1" applyAlignment="1">
      <alignment horizontal="left" indent="2"/>
    </xf>
    <xf numFmtId="41" fontId="5" fillId="0" borderId="0" xfId="0" applyNumberFormat="1" applyFont="1" applyBorder="1"/>
    <xf numFmtId="41" fontId="5" fillId="0" borderId="0" xfId="0" applyNumberFormat="1" applyFont="1" applyFill="1" applyBorder="1" applyAlignment="1">
      <alignment horizontal="left" indent="1"/>
    </xf>
    <xf numFmtId="44" fontId="5" fillId="0" borderId="0" xfId="2" applyFont="1" applyFill="1" applyBorder="1"/>
    <xf numFmtId="41" fontId="5" fillId="0" borderId="0" xfId="0" applyNumberFormat="1" applyFont="1" applyBorder="1" applyAlignment="1">
      <alignment horizontal="left" indent="1"/>
    </xf>
    <xf numFmtId="41" fontId="5" fillId="0" borderId="0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4" fontId="7" fillId="0" borderId="0" xfId="2" applyFont="1" applyBorder="1"/>
    <xf numFmtId="44" fontId="5" fillId="0" borderId="0" xfId="2" applyFont="1" applyFill="1" applyBorder="1" applyAlignment="1"/>
    <xf numFmtId="44" fontId="5" fillId="0" borderId="0" xfId="2" applyFont="1" applyFill="1" applyBorder="1" applyAlignment="1">
      <alignment horizontal="left" indent="1"/>
    </xf>
    <xf numFmtId="41" fontId="5" fillId="0" borderId="0" xfId="0" applyNumberFormat="1" applyFont="1" applyFill="1" applyBorder="1" applyAlignment="1">
      <alignment horizontal="right"/>
    </xf>
    <xf numFmtId="44" fontId="5" fillId="0" borderId="0" xfId="2" applyFont="1"/>
    <xf numFmtId="44" fontId="6" fillId="0" borderId="0" xfId="2" applyFont="1" applyBorder="1"/>
    <xf numFmtId="41" fontId="4" fillId="0" borderId="0" xfId="0" applyNumberFormat="1" applyFont="1" applyBorder="1" applyAlignment="1">
      <alignment horizontal="center"/>
    </xf>
    <xf numFmtId="41" fontId="7" fillId="0" borderId="0" xfId="2" applyNumberFormat="1" applyFont="1" applyBorder="1" applyAlignment="1">
      <alignment horizontal="right"/>
    </xf>
    <xf numFmtId="41" fontId="5" fillId="0" borderId="0" xfId="0" applyNumberFormat="1" applyFont="1"/>
    <xf numFmtId="41" fontId="4" fillId="0" borderId="0" xfId="0" applyNumberFormat="1" applyFont="1" applyAlignment="1">
      <alignment horizontal="right"/>
    </xf>
    <xf numFmtId="44" fontId="4" fillId="0" borderId="0" xfId="2" applyFont="1"/>
    <xf numFmtId="41" fontId="3" fillId="0" borderId="0" xfId="0" applyNumberFormat="1" applyFont="1"/>
    <xf numFmtId="41" fontId="5" fillId="0" borderId="0" xfId="0" applyNumberFormat="1" applyFont="1" applyAlignment="1">
      <alignment horizontal="right"/>
    </xf>
    <xf numFmtId="44" fontId="6" fillId="0" borderId="0" xfId="2" applyFont="1"/>
    <xf numFmtId="41" fontId="4" fillId="2" borderId="1" xfId="0" applyNumberFormat="1" applyFont="1" applyFill="1" applyBorder="1" applyAlignment="1"/>
    <xf numFmtId="44" fontId="5" fillId="2" borderId="1" xfId="2" applyFont="1" applyFill="1" applyBorder="1"/>
    <xf numFmtId="41" fontId="5" fillId="0" borderId="1" xfId="0" applyNumberFormat="1" applyFont="1" applyFill="1" applyBorder="1" applyAlignment="1">
      <alignment horizontal="left" indent="1"/>
    </xf>
    <xf numFmtId="41" fontId="5" fillId="0" borderId="1" xfId="0" applyNumberFormat="1" applyFont="1" applyFill="1" applyBorder="1" applyAlignment="1">
      <alignment horizontal="left"/>
    </xf>
    <xf numFmtId="44" fontId="5" fillId="0" borderId="1" xfId="2" applyFont="1" applyFill="1" applyBorder="1"/>
    <xf numFmtId="44" fontId="5" fillId="0" borderId="1" xfId="2" applyFont="1" applyBorder="1"/>
    <xf numFmtId="41" fontId="5" fillId="0" borderId="1" xfId="0" applyNumberFormat="1" applyFont="1" applyBorder="1" applyAlignment="1">
      <alignment horizontal="left" indent="1"/>
    </xf>
    <xf numFmtId="41" fontId="5" fillId="0" borderId="1" xfId="0" applyNumberFormat="1" applyFont="1" applyBorder="1"/>
    <xf numFmtId="41" fontId="5" fillId="2" borderId="1" xfId="0" applyNumberFormat="1" applyFont="1" applyFill="1" applyBorder="1"/>
    <xf numFmtId="41" fontId="5" fillId="0" borderId="1" xfId="0" applyNumberFormat="1" applyFont="1" applyBorder="1" applyAlignment="1">
      <alignment horizontal="left"/>
    </xf>
    <xf numFmtId="43" fontId="5" fillId="0" borderId="1" xfId="1" applyFont="1" applyBorder="1"/>
    <xf numFmtId="41" fontId="5" fillId="0" borderId="1" xfId="0" applyNumberFormat="1" applyFont="1" applyBorder="1" applyAlignment="1">
      <alignment horizontal="right"/>
    </xf>
    <xf numFmtId="41" fontId="4" fillId="2" borderId="1" xfId="0" applyNumberFormat="1" applyFont="1" applyFill="1" applyBorder="1"/>
    <xf numFmtId="43" fontId="5" fillId="2" borderId="1" xfId="1" applyFont="1" applyFill="1" applyBorder="1"/>
    <xf numFmtId="43" fontId="5" fillId="0" borderId="1" xfId="1" applyFont="1" applyFill="1" applyBorder="1"/>
    <xf numFmtId="41" fontId="4" fillId="2" borderId="1" xfId="0" applyNumberFormat="1" applyFont="1" applyFill="1" applyBorder="1" applyAlignment="1">
      <alignment horizontal="left"/>
    </xf>
    <xf numFmtId="41" fontId="5" fillId="0" borderId="1" xfId="0" applyNumberFormat="1" applyFont="1" applyFill="1" applyBorder="1"/>
    <xf numFmtId="43" fontId="4" fillId="0" borderId="1" xfId="1" applyFont="1" applyBorder="1"/>
    <xf numFmtId="43" fontId="6" fillId="0" borderId="1" xfId="1" applyFont="1" applyBorder="1"/>
    <xf numFmtId="41" fontId="4" fillId="0" borderId="1" xfId="0" applyNumberFormat="1" applyFont="1" applyFill="1" applyBorder="1" applyAlignment="1">
      <alignment horizontal="left" indent="1"/>
    </xf>
    <xf numFmtId="44" fontId="7" fillId="0" borderId="1" xfId="2" applyFont="1" applyFill="1" applyBorder="1"/>
    <xf numFmtId="44" fontId="7" fillId="0" borderId="1" xfId="2" applyFont="1" applyBorder="1"/>
    <xf numFmtId="44" fontId="0" fillId="0" borderId="0" xfId="0" applyNumberFormat="1"/>
    <xf numFmtId="41" fontId="2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E19" sqref="E19"/>
    </sheetView>
  </sheetViews>
  <sheetFormatPr defaultRowHeight="15" x14ac:dyDescent="0.25"/>
  <cols>
    <col min="1" max="1" width="45.140625" style="24" customWidth="1"/>
    <col min="2" max="2" width="1.28515625" style="24" hidden="1" customWidth="1"/>
    <col min="3" max="3" width="14.28515625" style="20" customWidth="1"/>
    <col min="4" max="4" width="14.140625" style="20" customWidth="1"/>
    <col min="5" max="5" width="12.28515625" style="20" customWidth="1"/>
    <col min="6" max="6" width="13" style="20" customWidth="1"/>
    <col min="7" max="7" width="12" style="20" customWidth="1"/>
    <col min="8" max="8" width="12.28515625" style="20" customWidth="1"/>
    <col min="9" max="9" width="13.5703125" style="20" bestFit="1" customWidth="1"/>
    <col min="11" max="11" width="14.28515625" bestFit="1" customWidth="1"/>
  </cols>
  <sheetData>
    <row r="1" spans="1:9" ht="22.5" x14ac:dyDescent="0.55000000000000004">
      <c r="A1" s="53" t="s">
        <v>0</v>
      </c>
      <c r="B1" s="53"/>
      <c r="C1" s="53"/>
      <c r="D1" s="53"/>
      <c r="E1" s="53"/>
      <c r="F1" s="53"/>
      <c r="G1" s="53"/>
      <c r="H1" s="54"/>
      <c r="I1" s="54"/>
    </row>
    <row r="2" spans="1:9" ht="31.5" customHeight="1" x14ac:dyDescent="0.35">
      <c r="A2" s="1"/>
      <c r="B2" s="2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5">
      <c r="A3" s="5" t="s">
        <v>9</v>
      </c>
      <c r="B3" s="6" t="s">
        <v>10</v>
      </c>
      <c r="C3" s="7">
        <v>175000</v>
      </c>
      <c r="D3" s="7">
        <v>5000000</v>
      </c>
      <c r="E3" s="7">
        <v>200000</v>
      </c>
      <c r="F3" s="7">
        <v>250000</v>
      </c>
      <c r="G3" s="7">
        <v>300000</v>
      </c>
      <c r="H3" s="7">
        <v>400000</v>
      </c>
      <c r="I3" s="7">
        <f>SUM(D3:H3)</f>
        <v>6150000</v>
      </c>
    </row>
    <row r="4" spans="1:9" x14ac:dyDescent="0.25">
      <c r="A4" s="5" t="s">
        <v>11</v>
      </c>
      <c r="B4" s="6" t="s">
        <v>10</v>
      </c>
      <c r="C4" s="8">
        <v>1600000</v>
      </c>
      <c r="D4" s="8">
        <v>75000</v>
      </c>
      <c r="E4" s="8">
        <v>100000</v>
      </c>
      <c r="F4" s="8">
        <v>100000</v>
      </c>
      <c r="G4" s="8">
        <v>125000</v>
      </c>
      <c r="H4" s="8">
        <v>150000</v>
      </c>
      <c r="I4" s="8">
        <f>SUM(D4:H4)</f>
        <v>550000</v>
      </c>
    </row>
    <row r="5" spans="1:9" x14ac:dyDescent="0.25">
      <c r="A5" s="9" t="s">
        <v>12</v>
      </c>
      <c r="B5" s="10"/>
      <c r="C5" s="7">
        <f>SUM(C3:C4)</f>
        <v>1775000</v>
      </c>
      <c r="D5" s="7">
        <f t="shared" ref="D5:I5" si="0">SUM(D3:D4)</f>
        <v>5075000</v>
      </c>
      <c r="E5" s="7">
        <f t="shared" si="0"/>
        <v>300000</v>
      </c>
      <c r="F5" s="7">
        <f t="shared" si="0"/>
        <v>350000</v>
      </c>
      <c r="G5" s="7">
        <f t="shared" si="0"/>
        <v>425000</v>
      </c>
      <c r="H5" s="7">
        <f t="shared" si="0"/>
        <v>550000</v>
      </c>
      <c r="I5" s="7">
        <f t="shared" si="0"/>
        <v>6700000</v>
      </c>
    </row>
    <row r="6" spans="1:9" x14ac:dyDescent="0.25">
      <c r="A6" s="9"/>
      <c r="B6" s="10"/>
      <c r="C6" s="7"/>
      <c r="D6" s="7"/>
      <c r="E6" s="7"/>
      <c r="F6" s="7"/>
      <c r="G6" s="7"/>
      <c r="H6" s="7"/>
      <c r="I6" s="7"/>
    </row>
    <row r="7" spans="1:9" x14ac:dyDescent="0.25">
      <c r="A7" s="30" t="s">
        <v>13</v>
      </c>
      <c r="B7" s="30"/>
      <c r="C7" s="31"/>
      <c r="D7" s="31"/>
      <c r="E7" s="31"/>
      <c r="F7" s="31"/>
      <c r="G7" s="31"/>
      <c r="H7" s="31"/>
      <c r="I7" s="31" t="s">
        <v>14</v>
      </c>
    </row>
    <row r="8" spans="1:9" x14ac:dyDescent="0.25">
      <c r="A8" s="32" t="s">
        <v>15</v>
      </c>
      <c r="B8" s="33" t="s">
        <v>16</v>
      </c>
      <c r="C8" s="34">
        <v>130663</v>
      </c>
      <c r="D8" s="34" t="s">
        <v>14</v>
      </c>
      <c r="E8" s="34" t="s">
        <v>14</v>
      </c>
      <c r="F8" s="34" t="s">
        <v>14</v>
      </c>
      <c r="G8" s="34">
        <v>0</v>
      </c>
      <c r="H8" s="34">
        <v>0</v>
      </c>
      <c r="I8" s="35">
        <f t="shared" ref="I8:I9" si="1">SUM(C8:H8)</f>
        <v>130663</v>
      </c>
    </row>
    <row r="9" spans="1:9" x14ac:dyDescent="0.25">
      <c r="A9" s="36"/>
      <c r="B9" s="37"/>
      <c r="C9" s="35"/>
      <c r="D9" s="35"/>
      <c r="E9" s="35"/>
      <c r="F9" s="35"/>
      <c r="G9" s="35"/>
      <c r="H9" s="35"/>
      <c r="I9" s="35">
        <f t="shared" si="1"/>
        <v>0</v>
      </c>
    </row>
    <row r="10" spans="1:9" x14ac:dyDescent="0.25">
      <c r="A10" s="30" t="s">
        <v>17</v>
      </c>
      <c r="B10" s="38"/>
      <c r="C10" s="31"/>
      <c r="D10" s="31"/>
      <c r="E10" s="31"/>
      <c r="F10" s="31"/>
      <c r="G10" s="31"/>
      <c r="H10" s="31"/>
      <c r="I10" s="31" t="s">
        <v>14</v>
      </c>
    </row>
    <row r="11" spans="1:9" x14ac:dyDescent="0.25">
      <c r="A11" s="36" t="s">
        <v>66</v>
      </c>
      <c r="B11" s="39" t="s">
        <v>18</v>
      </c>
      <c r="C11" s="40">
        <v>0</v>
      </c>
      <c r="D11" s="40" t="s">
        <v>14</v>
      </c>
      <c r="E11" s="40">
        <v>100000</v>
      </c>
      <c r="F11" s="40">
        <v>100000</v>
      </c>
      <c r="G11" s="40">
        <v>100000</v>
      </c>
      <c r="H11" s="40">
        <v>100000</v>
      </c>
      <c r="I11" s="40">
        <f t="shared" ref="I11:I16" si="2">SUM(C11:H11)</f>
        <v>400000</v>
      </c>
    </row>
    <row r="12" spans="1:9" x14ac:dyDescent="0.25">
      <c r="A12" s="36" t="s">
        <v>19</v>
      </c>
      <c r="B12" s="39" t="s">
        <v>20</v>
      </c>
      <c r="C12" s="40">
        <v>20995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f t="shared" si="2"/>
        <v>20995</v>
      </c>
    </row>
    <row r="13" spans="1:9" x14ac:dyDescent="0.25">
      <c r="A13" s="36" t="s">
        <v>21</v>
      </c>
      <c r="B13" s="39" t="s">
        <v>20</v>
      </c>
      <c r="C13" s="40">
        <v>30820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f t="shared" si="2"/>
        <v>30820</v>
      </c>
    </row>
    <row r="14" spans="1:9" x14ac:dyDescent="0.25">
      <c r="A14" s="36" t="s">
        <v>22</v>
      </c>
      <c r="B14" s="39" t="s">
        <v>23</v>
      </c>
      <c r="C14" s="40">
        <v>40000</v>
      </c>
      <c r="D14" s="40">
        <v>40000</v>
      </c>
      <c r="E14" s="40">
        <v>0</v>
      </c>
      <c r="F14" s="40">
        <v>0</v>
      </c>
      <c r="G14" s="40">
        <v>0</v>
      </c>
      <c r="H14" s="40">
        <v>0</v>
      </c>
      <c r="I14" s="40">
        <f t="shared" si="2"/>
        <v>80000</v>
      </c>
    </row>
    <row r="15" spans="1:9" x14ac:dyDescent="0.25">
      <c r="A15" s="36" t="s">
        <v>24</v>
      </c>
      <c r="B15" s="33" t="s">
        <v>25</v>
      </c>
      <c r="C15" s="40">
        <v>0</v>
      </c>
      <c r="D15" s="40" t="s">
        <v>14</v>
      </c>
      <c r="E15" s="40">
        <v>100000</v>
      </c>
      <c r="F15" s="40">
        <v>0</v>
      </c>
      <c r="G15" s="40">
        <v>0</v>
      </c>
      <c r="H15" s="40">
        <v>0</v>
      </c>
      <c r="I15" s="40">
        <f t="shared" si="2"/>
        <v>100000</v>
      </c>
    </row>
    <row r="16" spans="1:9" x14ac:dyDescent="0.25">
      <c r="A16" s="36"/>
      <c r="B16" s="41"/>
      <c r="C16" s="40"/>
      <c r="D16" s="40"/>
      <c r="E16" s="40"/>
      <c r="F16" s="40"/>
      <c r="G16" s="40"/>
      <c r="H16" s="40"/>
      <c r="I16" s="40">
        <f t="shared" si="2"/>
        <v>0</v>
      </c>
    </row>
    <row r="17" spans="1:9" x14ac:dyDescent="0.25">
      <c r="A17" s="42" t="s">
        <v>26</v>
      </c>
      <c r="B17" s="38"/>
      <c r="C17" s="43"/>
      <c r="D17" s="43"/>
      <c r="E17" s="43"/>
      <c r="F17" s="43"/>
      <c r="G17" s="43"/>
      <c r="H17" s="43"/>
      <c r="I17" s="43" t="s">
        <v>14</v>
      </c>
    </row>
    <row r="18" spans="1:9" x14ac:dyDescent="0.25">
      <c r="A18" s="32" t="s">
        <v>27</v>
      </c>
      <c r="B18" s="33" t="s">
        <v>25</v>
      </c>
      <c r="C18" s="44">
        <v>0</v>
      </c>
      <c r="D18" s="40">
        <v>0</v>
      </c>
      <c r="E18" s="44" t="s">
        <v>14</v>
      </c>
      <c r="F18" s="44">
        <v>0</v>
      </c>
      <c r="G18" s="44">
        <v>55000</v>
      </c>
      <c r="H18" s="44">
        <v>0</v>
      </c>
      <c r="I18" s="40">
        <f t="shared" ref="I18:I23" si="3">SUM(C18:H18)</f>
        <v>55000</v>
      </c>
    </row>
    <row r="19" spans="1:9" x14ac:dyDescent="0.25">
      <c r="A19" s="32" t="s">
        <v>28</v>
      </c>
      <c r="B19" s="33" t="s">
        <v>25</v>
      </c>
      <c r="C19" s="40">
        <v>0</v>
      </c>
      <c r="D19" s="44">
        <v>0</v>
      </c>
      <c r="E19" s="44">
        <v>0</v>
      </c>
      <c r="F19" s="44">
        <v>10000</v>
      </c>
      <c r="G19" s="44" t="s">
        <v>14</v>
      </c>
      <c r="H19" s="44">
        <v>0</v>
      </c>
      <c r="I19" s="40">
        <f t="shared" si="3"/>
        <v>10000</v>
      </c>
    </row>
    <row r="20" spans="1:9" x14ac:dyDescent="0.25">
      <c r="A20" s="32" t="s">
        <v>29</v>
      </c>
      <c r="B20" s="33" t="s">
        <v>25</v>
      </c>
      <c r="C20" s="40">
        <v>0</v>
      </c>
      <c r="D20" s="44">
        <v>0</v>
      </c>
      <c r="E20" s="44">
        <v>0</v>
      </c>
      <c r="F20" s="44">
        <v>20000</v>
      </c>
      <c r="G20" s="44" t="s">
        <v>14</v>
      </c>
      <c r="H20" s="44">
        <v>0</v>
      </c>
      <c r="I20" s="40">
        <f t="shared" si="3"/>
        <v>20000</v>
      </c>
    </row>
    <row r="21" spans="1:9" x14ac:dyDescent="0.25">
      <c r="A21" s="32" t="s">
        <v>30</v>
      </c>
      <c r="B21" s="33" t="s">
        <v>25</v>
      </c>
      <c r="C21" s="40">
        <v>0</v>
      </c>
      <c r="D21" s="44">
        <v>10000</v>
      </c>
      <c r="E21" s="44">
        <v>0</v>
      </c>
      <c r="F21" s="44">
        <v>0</v>
      </c>
      <c r="G21" s="44"/>
      <c r="H21" s="44" t="s">
        <v>14</v>
      </c>
      <c r="I21" s="40">
        <f t="shared" si="3"/>
        <v>10000</v>
      </c>
    </row>
    <row r="22" spans="1:9" x14ac:dyDescent="0.25">
      <c r="A22" s="36" t="s">
        <v>31</v>
      </c>
      <c r="B22" s="33" t="s">
        <v>25</v>
      </c>
      <c r="C22" s="40">
        <v>0</v>
      </c>
      <c r="D22" s="40" t="s">
        <v>14</v>
      </c>
      <c r="E22" s="40">
        <v>35000</v>
      </c>
      <c r="F22" s="40" t="s">
        <v>14</v>
      </c>
      <c r="G22" s="40" t="s">
        <v>14</v>
      </c>
      <c r="H22" s="40">
        <v>0</v>
      </c>
      <c r="I22" s="40">
        <f t="shared" si="3"/>
        <v>35000</v>
      </c>
    </row>
    <row r="23" spans="1:9" x14ac:dyDescent="0.25">
      <c r="A23" s="36" t="s">
        <v>67</v>
      </c>
      <c r="B23" s="37"/>
      <c r="C23" s="40"/>
      <c r="D23" s="40">
        <v>50000</v>
      </c>
      <c r="E23" s="40"/>
      <c r="F23" s="40"/>
      <c r="G23" s="40"/>
      <c r="H23" s="40"/>
      <c r="I23" s="40">
        <f t="shared" si="3"/>
        <v>50000</v>
      </c>
    </row>
    <row r="24" spans="1:9" x14ac:dyDescent="0.25">
      <c r="A24" s="42" t="s">
        <v>32</v>
      </c>
      <c r="B24" s="38"/>
      <c r="C24" s="43"/>
      <c r="D24" s="43"/>
      <c r="E24" s="43"/>
      <c r="F24" s="43"/>
      <c r="G24" s="43"/>
      <c r="H24" s="43"/>
      <c r="I24" s="43" t="s">
        <v>14</v>
      </c>
    </row>
    <row r="25" spans="1:9" x14ac:dyDescent="0.25">
      <c r="A25" s="32" t="s">
        <v>33</v>
      </c>
      <c r="B25" s="33" t="s">
        <v>34</v>
      </c>
      <c r="C25" s="44" t="s">
        <v>14</v>
      </c>
      <c r="D25" s="44" t="s">
        <v>14</v>
      </c>
      <c r="E25" s="44" t="s">
        <v>14</v>
      </c>
      <c r="F25" s="44" t="s">
        <v>14</v>
      </c>
      <c r="G25" s="44" t="s">
        <v>14</v>
      </c>
      <c r="H25" s="44" t="s">
        <v>14</v>
      </c>
      <c r="I25" s="40">
        <f>SUM(D25:H25)</f>
        <v>0</v>
      </c>
    </row>
    <row r="26" spans="1:9" x14ac:dyDescent="0.25">
      <c r="A26" s="36"/>
      <c r="B26" s="37"/>
      <c r="C26" s="40"/>
      <c r="D26" s="40"/>
      <c r="E26" s="40"/>
      <c r="F26" s="40"/>
      <c r="G26" s="40"/>
      <c r="H26" s="40"/>
      <c r="I26" s="40" t="s">
        <v>14</v>
      </c>
    </row>
    <row r="27" spans="1:9" x14ac:dyDescent="0.25">
      <c r="A27" s="45" t="s">
        <v>35</v>
      </c>
      <c r="B27" s="38"/>
      <c r="C27" s="43"/>
      <c r="D27" s="43"/>
      <c r="E27" s="43"/>
      <c r="F27" s="43"/>
      <c r="G27" s="43"/>
      <c r="H27" s="43"/>
      <c r="I27" s="43"/>
    </row>
    <row r="28" spans="1:9" x14ac:dyDescent="0.25">
      <c r="A28" s="32" t="s">
        <v>36</v>
      </c>
      <c r="B28" s="33" t="s">
        <v>25</v>
      </c>
      <c r="C28" s="44">
        <v>0</v>
      </c>
      <c r="D28" s="40">
        <v>55271</v>
      </c>
      <c r="E28" s="44" t="s">
        <v>14</v>
      </c>
      <c r="F28" s="44">
        <v>0</v>
      </c>
      <c r="G28" s="44">
        <v>0</v>
      </c>
      <c r="H28" s="44">
        <v>0</v>
      </c>
      <c r="I28" s="40">
        <f>SUM(D28:H28)</f>
        <v>55271</v>
      </c>
    </row>
    <row r="29" spans="1:9" x14ac:dyDescent="0.25">
      <c r="A29" s="36"/>
      <c r="B29" s="37"/>
      <c r="C29" s="40"/>
      <c r="D29" s="40"/>
      <c r="E29" s="40"/>
      <c r="F29" s="40"/>
      <c r="G29" s="40"/>
      <c r="H29" s="40"/>
      <c r="I29" s="40"/>
    </row>
    <row r="30" spans="1:9" x14ac:dyDescent="0.25">
      <c r="A30" s="42" t="s">
        <v>37</v>
      </c>
      <c r="B30" s="38"/>
      <c r="C30" s="43"/>
      <c r="D30" s="43"/>
      <c r="E30" s="43"/>
      <c r="F30" s="43"/>
      <c r="G30" s="43"/>
      <c r="H30" s="43"/>
      <c r="I30" s="43" t="s">
        <v>14</v>
      </c>
    </row>
    <row r="31" spans="1:9" x14ac:dyDescent="0.25">
      <c r="A31" s="32" t="s">
        <v>38</v>
      </c>
      <c r="B31" s="33" t="s">
        <v>16</v>
      </c>
      <c r="C31" s="44">
        <v>103980</v>
      </c>
      <c r="D31" s="44" t="s">
        <v>14</v>
      </c>
      <c r="E31" s="44" t="s">
        <v>14</v>
      </c>
      <c r="F31" s="44" t="s">
        <v>14</v>
      </c>
      <c r="G31" s="44">
        <v>0</v>
      </c>
      <c r="H31" s="44">
        <v>0</v>
      </c>
      <c r="I31" s="40">
        <f t="shared" ref="I31:I32" si="4">SUM(C31:H31)</f>
        <v>103980</v>
      </c>
    </row>
    <row r="32" spans="1:9" x14ac:dyDescent="0.25">
      <c r="A32" s="39" t="s">
        <v>39</v>
      </c>
      <c r="B32" s="37"/>
      <c r="C32" s="40"/>
      <c r="D32" s="40"/>
      <c r="E32" s="40" t="s">
        <v>14</v>
      </c>
      <c r="F32" s="40" t="s">
        <v>14</v>
      </c>
      <c r="G32" s="40"/>
      <c r="H32" s="40"/>
      <c r="I32" s="40">
        <f t="shared" si="4"/>
        <v>0</v>
      </c>
    </row>
    <row r="33" spans="1:11" x14ac:dyDescent="0.25">
      <c r="A33" s="42" t="s">
        <v>40</v>
      </c>
      <c r="B33" s="38"/>
      <c r="C33" s="43"/>
      <c r="D33" s="43"/>
      <c r="E33" s="43"/>
      <c r="F33" s="43"/>
      <c r="G33" s="43"/>
      <c r="H33" s="43"/>
      <c r="I33" s="43" t="s">
        <v>14</v>
      </c>
    </row>
    <row r="34" spans="1:11" x14ac:dyDescent="0.25">
      <c r="A34" s="32" t="s">
        <v>60</v>
      </c>
      <c r="B34" s="33" t="s">
        <v>25</v>
      </c>
      <c r="C34" s="44">
        <v>0</v>
      </c>
      <c r="D34" s="44">
        <v>40000</v>
      </c>
      <c r="E34" s="44">
        <v>0</v>
      </c>
      <c r="F34" s="44">
        <v>0</v>
      </c>
      <c r="G34" s="44">
        <v>0</v>
      </c>
      <c r="H34" s="44">
        <v>0</v>
      </c>
      <c r="I34" s="40">
        <f t="shared" ref="I34:I36" si="5">SUM(C34:H34)</f>
        <v>40000</v>
      </c>
    </row>
    <row r="35" spans="1:11" x14ac:dyDescent="0.25">
      <c r="A35" s="32" t="s">
        <v>62</v>
      </c>
      <c r="B35" s="33"/>
      <c r="C35" s="44"/>
      <c r="D35" s="44"/>
      <c r="E35" s="44"/>
      <c r="F35" s="44">
        <v>60000</v>
      </c>
      <c r="G35" s="44">
        <v>60000</v>
      </c>
      <c r="H35" s="44"/>
      <c r="I35" s="40">
        <f t="shared" si="5"/>
        <v>120000</v>
      </c>
    </row>
    <row r="36" spans="1:11" x14ac:dyDescent="0.25">
      <c r="A36" s="46" t="s">
        <v>61</v>
      </c>
      <c r="B36" s="46"/>
      <c r="C36" s="44"/>
      <c r="D36" s="44">
        <v>8000</v>
      </c>
      <c r="E36" s="44"/>
      <c r="F36" s="44"/>
      <c r="G36" s="44"/>
      <c r="H36" s="44"/>
      <c r="I36" s="40">
        <f t="shared" si="5"/>
        <v>8000</v>
      </c>
    </row>
    <row r="37" spans="1:11" x14ac:dyDescent="0.25">
      <c r="A37" s="42" t="s">
        <v>41</v>
      </c>
      <c r="B37" s="38"/>
      <c r="C37" s="43"/>
      <c r="D37" s="43"/>
      <c r="E37" s="43"/>
      <c r="F37" s="43"/>
      <c r="G37" s="43"/>
      <c r="H37" s="43"/>
      <c r="I37" s="43" t="s">
        <v>14</v>
      </c>
    </row>
    <row r="38" spans="1:11" x14ac:dyDescent="0.25">
      <c r="A38" s="36" t="s">
        <v>42</v>
      </c>
      <c r="B38" s="39" t="s">
        <v>34</v>
      </c>
      <c r="C38" s="40">
        <v>10000</v>
      </c>
      <c r="D38" s="40">
        <v>10000</v>
      </c>
      <c r="E38" s="40">
        <v>10000</v>
      </c>
      <c r="F38" s="40">
        <v>10000</v>
      </c>
      <c r="G38" s="40">
        <v>10000</v>
      </c>
      <c r="H38" s="40">
        <v>10000</v>
      </c>
      <c r="I38" s="40">
        <f t="shared" ref="I38:I39" si="6">SUM(C38:H38)</f>
        <v>60000</v>
      </c>
    </row>
    <row r="39" spans="1:11" x14ac:dyDescent="0.25">
      <c r="A39" s="36" t="s">
        <v>64</v>
      </c>
      <c r="B39" s="39" t="s">
        <v>18</v>
      </c>
      <c r="C39" s="40" t="s">
        <v>14</v>
      </c>
      <c r="D39" s="40">
        <v>50000</v>
      </c>
      <c r="E39" s="40" t="s">
        <v>14</v>
      </c>
      <c r="F39" s="40" t="s">
        <v>14</v>
      </c>
      <c r="G39" s="40" t="s">
        <v>14</v>
      </c>
      <c r="H39" s="40">
        <v>0</v>
      </c>
      <c r="I39" s="40">
        <f t="shared" si="6"/>
        <v>50000</v>
      </c>
    </row>
    <row r="40" spans="1:11" x14ac:dyDescent="0.25">
      <c r="A40" s="36" t="s">
        <v>65</v>
      </c>
      <c r="B40" s="37"/>
      <c r="C40" s="40"/>
      <c r="D40" s="40"/>
      <c r="E40" s="40" t="s">
        <v>14</v>
      </c>
      <c r="F40" s="40">
        <v>30000</v>
      </c>
      <c r="G40" s="40">
        <v>30000</v>
      </c>
      <c r="H40" s="40">
        <v>30000</v>
      </c>
      <c r="I40" s="40">
        <f>SUM(C40:H40)</f>
        <v>90000</v>
      </c>
    </row>
    <row r="41" spans="1:11" x14ac:dyDescent="0.25">
      <c r="A41" s="42" t="s">
        <v>43</v>
      </c>
      <c r="B41" s="38"/>
      <c r="C41" s="43"/>
      <c r="D41" s="43"/>
      <c r="E41" s="43"/>
      <c r="F41" s="43"/>
      <c r="G41" s="43"/>
      <c r="H41" s="43"/>
      <c r="I41" s="43" t="s">
        <v>14</v>
      </c>
    </row>
    <row r="42" spans="1:11" x14ac:dyDescent="0.25">
      <c r="A42" s="36" t="s">
        <v>44</v>
      </c>
      <c r="B42" s="39" t="s">
        <v>34</v>
      </c>
      <c r="C42" s="40">
        <v>5000</v>
      </c>
      <c r="D42" s="40">
        <v>5000</v>
      </c>
      <c r="E42" s="40">
        <v>5000</v>
      </c>
      <c r="F42" s="40">
        <v>5000</v>
      </c>
      <c r="G42" s="40">
        <v>5000</v>
      </c>
      <c r="H42" s="40">
        <v>5000</v>
      </c>
      <c r="I42" s="40">
        <f>SUM(C42:H42)</f>
        <v>30000</v>
      </c>
    </row>
    <row r="43" spans="1:11" x14ac:dyDescent="0.25">
      <c r="A43" s="36" t="s">
        <v>63</v>
      </c>
      <c r="B43" s="39"/>
      <c r="C43" s="40"/>
      <c r="D43" s="40"/>
      <c r="E43" s="40"/>
      <c r="F43" s="40"/>
      <c r="G43" s="40"/>
      <c r="H43" s="40"/>
      <c r="I43" s="40"/>
    </row>
    <row r="44" spans="1:11" x14ac:dyDescent="0.25">
      <c r="A44" s="36" t="s">
        <v>45</v>
      </c>
      <c r="B44" s="39" t="s">
        <v>25</v>
      </c>
      <c r="C44" s="40">
        <v>22000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22000</v>
      </c>
    </row>
    <row r="45" spans="1:11" x14ac:dyDescent="0.25">
      <c r="A45" s="36" t="s">
        <v>46</v>
      </c>
      <c r="B45" s="39" t="s">
        <v>25</v>
      </c>
      <c r="C45" s="47">
        <v>0</v>
      </c>
      <c r="D45" s="40">
        <v>24000</v>
      </c>
      <c r="E45" s="40">
        <v>24000</v>
      </c>
      <c r="F45" s="40">
        <v>24000</v>
      </c>
      <c r="G45" s="40">
        <v>24000</v>
      </c>
      <c r="H45" s="40">
        <v>24000</v>
      </c>
      <c r="I45" s="40">
        <f>SUM(C45:H45)</f>
        <v>120000</v>
      </c>
    </row>
    <row r="46" spans="1:11" ht="16.5" x14ac:dyDescent="0.35">
      <c r="A46" s="37"/>
      <c r="B46" s="37"/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f>SUM(D46:H46)</f>
        <v>0</v>
      </c>
      <c r="K46" s="50"/>
    </row>
    <row r="47" spans="1:11" ht="16.5" x14ac:dyDescent="0.35">
      <c r="A47" s="49" t="s">
        <v>12</v>
      </c>
      <c r="B47" s="46"/>
      <c r="C47" s="50">
        <f t="shared" ref="C47:I47" si="7">SUM(C8:C46)</f>
        <v>363458</v>
      </c>
      <c r="D47" s="50">
        <f t="shared" si="7"/>
        <v>292271</v>
      </c>
      <c r="E47" s="50">
        <f t="shared" si="7"/>
        <v>274000</v>
      </c>
      <c r="F47" s="50">
        <f t="shared" si="7"/>
        <v>259000</v>
      </c>
      <c r="G47" s="50">
        <f t="shared" si="7"/>
        <v>284000</v>
      </c>
      <c r="H47" s="50">
        <f t="shared" si="7"/>
        <v>169000</v>
      </c>
      <c r="I47" s="51">
        <f t="shared" si="7"/>
        <v>1641729</v>
      </c>
      <c r="K47" s="50"/>
    </row>
    <row r="48" spans="1:11" x14ac:dyDescent="0.25">
      <c r="A48" s="32"/>
      <c r="B48" s="46"/>
      <c r="C48" s="34"/>
      <c r="D48" s="34"/>
      <c r="E48" s="34"/>
      <c r="F48" s="34"/>
      <c r="G48" s="34"/>
      <c r="H48" s="34"/>
      <c r="I48" s="34"/>
      <c r="K48" s="52"/>
    </row>
    <row r="49" spans="1:9" x14ac:dyDescent="0.25">
      <c r="A49" s="11"/>
      <c r="B49" s="15" t="s">
        <v>47</v>
      </c>
      <c r="C49" s="12"/>
      <c r="D49" s="12"/>
      <c r="E49" s="12"/>
      <c r="F49" s="12"/>
      <c r="G49" s="12"/>
      <c r="H49" s="12"/>
      <c r="I49" s="12"/>
    </row>
    <row r="50" spans="1:9" x14ac:dyDescent="0.25">
      <c r="A50" s="11"/>
      <c r="B50" s="15" t="s">
        <v>48</v>
      </c>
      <c r="C50" s="12"/>
      <c r="D50" s="12"/>
      <c r="E50" s="12"/>
      <c r="F50" s="12"/>
      <c r="G50" s="12"/>
      <c r="H50" s="12"/>
      <c r="I50" s="12"/>
    </row>
    <row r="51" spans="1:9" x14ac:dyDescent="0.25">
      <c r="A51" s="11"/>
      <c r="B51" s="15" t="s">
        <v>49</v>
      </c>
      <c r="C51" s="12"/>
      <c r="D51" s="12"/>
      <c r="E51" s="12"/>
      <c r="F51" s="12"/>
      <c r="G51" s="12"/>
      <c r="H51" s="12"/>
      <c r="I51" s="12"/>
    </row>
    <row r="52" spans="1:9" x14ac:dyDescent="0.25">
      <c r="A52" s="11"/>
      <c r="B52" s="11"/>
      <c r="C52" s="17"/>
      <c r="D52" s="18"/>
      <c r="E52" s="18"/>
      <c r="F52" s="18"/>
      <c r="G52" s="18"/>
      <c r="H52" s="18"/>
      <c r="I52" s="18"/>
    </row>
    <row r="53" spans="1:9" x14ac:dyDescent="0.25">
      <c r="A53" s="11"/>
      <c r="B53" s="11"/>
      <c r="C53" s="17"/>
      <c r="D53" s="18"/>
      <c r="E53" s="18"/>
      <c r="F53" s="18"/>
      <c r="G53" s="18"/>
      <c r="H53" s="18"/>
      <c r="I53" s="18"/>
    </row>
    <row r="54" spans="1:9" x14ac:dyDescent="0.25">
      <c r="A54" s="11"/>
      <c r="B54" s="11"/>
      <c r="C54" s="17"/>
      <c r="D54" s="18"/>
      <c r="E54" s="18"/>
      <c r="F54" s="18"/>
      <c r="G54" s="18"/>
      <c r="H54" s="18"/>
      <c r="I54" s="18"/>
    </row>
    <row r="55" spans="1:9" x14ac:dyDescent="0.25">
      <c r="A55" s="11"/>
      <c r="B55" s="11"/>
      <c r="C55" s="17"/>
      <c r="D55" s="18"/>
      <c r="E55" s="18"/>
      <c r="F55" s="18"/>
      <c r="G55" s="18"/>
      <c r="H55" s="18"/>
      <c r="I55" s="18"/>
    </row>
    <row r="56" spans="1:9" x14ac:dyDescent="0.25">
      <c r="A56" s="11"/>
      <c r="B56" s="11"/>
      <c r="C56" s="17"/>
      <c r="D56" s="18"/>
      <c r="E56" s="18"/>
      <c r="F56" s="18"/>
      <c r="G56" s="18"/>
      <c r="H56" s="18"/>
      <c r="I56" s="18"/>
    </row>
    <row r="57" spans="1:9" x14ac:dyDescent="0.25">
      <c r="A57" s="11"/>
      <c r="B57" s="11"/>
      <c r="C57" s="17"/>
      <c r="D57" s="18"/>
      <c r="E57" s="18"/>
      <c r="F57" s="18"/>
      <c r="G57" s="18"/>
      <c r="H57" s="18"/>
      <c r="I57" s="18"/>
    </row>
    <row r="58" spans="1:9" x14ac:dyDescent="0.25">
      <c r="A58" s="11"/>
      <c r="B58" s="11"/>
      <c r="C58" s="17"/>
      <c r="D58" s="18"/>
      <c r="E58" s="18"/>
      <c r="F58" s="18"/>
      <c r="G58" s="18"/>
      <c r="H58" s="18"/>
      <c r="I58" s="18"/>
    </row>
    <row r="59" spans="1:9" x14ac:dyDescent="0.25">
      <c r="A59" s="11"/>
      <c r="B59" s="11"/>
      <c r="C59" s="17"/>
      <c r="D59" s="18"/>
      <c r="E59" s="18"/>
      <c r="F59" s="18"/>
      <c r="G59" s="18"/>
      <c r="H59" s="18"/>
      <c r="I59" s="18"/>
    </row>
    <row r="60" spans="1:9" x14ac:dyDescent="0.25">
      <c r="A60" s="15"/>
      <c r="B60" s="19"/>
      <c r="C60" s="12"/>
      <c r="D60" s="12"/>
      <c r="E60" s="12"/>
      <c r="F60" s="12"/>
      <c r="G60" s="12"/>
      <c r="H60" s="12"/>
      <c r="I60" s="12"/>
    </row>
    <row r="61" spans="1:9" x14ac:dyDescent="0.25">
      <c r="A61" s="13"/>
      <c r="B61" s="14"/>
      <c r="C61" s="7"/>
      <c r="D61" s="7"/>
      <c r="E61" s="7"/>
      <c r="F61" s="7"/>
      <c r="G61" s="7"/>
      <c r="H61" s="7"/>
      <c r="I61" s="7"/>
    </row>
    <row r="62" spans="1:9" x14ac:dyDescent="0.25">
      <c r="A62" s="13"/>
      <c r="B62" s="14"/>
      <c r="C62" s="7"/>
      <c r="D62" s="7"/>
      <c r="E62" s="7"/>
      <c r="G62" s="7"/>
      <c r="H62" s="7"/>
      <c r="I62" s="7"/>
    </row>
    <row r="63" spans="1:9" x14ac:dyDescent="0.25">
      <c r="A63" s="13"/>
      <c r="B63" s="14"/>
      <c r="C63" s="7"/>
      <c r="D63" s="7"/>
      <c r="E63" s="7"/>
      <c r="G63" s="7"/>
      <c r="H63" s="7"/>
      <c r="I63" s="7"/>
    </row>
    <row r="64" spans="1:9" x14ac:dyDescent="0.25">
      <c r="A64" s="13"/>
      <c r="B64" s="14"/>
      <c r="C64" s="7"/>
      <c r="D64" s="7"/>
      <c r="E64" s="7"/>
      <c r="G64" s="7"/>
      <c r="H64" s="7"/>
      <c r="I64" s="7"/>
    </row>
    <row r="65" spans="1:9" x14ac:dyDescent="0.25">
      <c r="A65" s="13"/>
      <c r="B65" s="14"/>
      <c r="C65" s="7"/>
      <c r="D65" s="7"/>
      <c r="E65" s="7"/>
      <c r="G65" s="7"/>
      <c r="H65" s="7"/>
      <c r="I65" s="7"/>
    </row>
    <row r="66" spans="1:9" x14ac:dyDescent="0.25">
      <c r="A66" s="13"/>
      <c r="B66" s="14"/>
      <c r="C66" s="7"/>
      <c r="D66" s="7"/>
      <c r="E66" s="7"/>
      <c r="G66" s="7"/>
      <c r="H66" s="7"/>
      <c r="I66" s="7"/>
    </row>
    <row r="67" spans="1:9" ht="16.5" x14ac:dyDescent="0.35">
      <c r="A67" s="5"/>
      <c r="B67" s="14"/>
      <c r="C67" s="21"/>
      <c r="D67" s="21"/>
      <c r="E67" s="21"/>
      <c r="F67" s="21"/>
      <c r="G67" s="21"/>
      <c r="H67" s="21"/>
      <c r="I67" s="21"/>
    </row>
    <row r="68" spans="1:9" ht="16.5" x14ac:dyDescent="0.35">
      <c r="A68" s="10"/>
      <c r="B68" s="14"/>
      <c r="C68" s="21"/>
      <c r="D68" s="21"/>
      <c r="E68" s="21"/>
      <c r="F68" s="21"/>
      <c r="G68" s="21"/>
      <c r="H68" s="21"/>
      <c r="I68" s="21"/>
    </row>
    <row r="69" spans="1:9" ht="16.5" x14ac:dyDescent="0.35">
      <c r="A69" s="22"/>
      <c r="B69" s="23"/>
      <c r="C69" s="16"/>
      <c r="D69" s="16"/>
      <c r="E69" s="16"/>
      <c r="F69" s="16"/>
      <c r="G69" s="16"/>
      <c r="H69" s="16"/>
      <c r="I69" s="16"/>
    </row>
    <row r="70" spans="1:9" x14ac:dyDescent="0.25">
      <c r="A70" s="10"/>
      <c r="B70" s="14"/>
      <c r="C70" s="7"/>
      <c r="D70" s="7"/>
      <c r="E70" s="7"/>
      <c r="F70" s="7"/>
      <c r="G70" s="7"/>
      <c r="H70" s="7"/>
      <c r="I70" s="7"/>
    </row>
    <row r="71" spans="1:9" x14ac:dyDescent="0.25">
      <c r="B71" s="25"/>
      <c r="C71" s="26"/>
      <c r="D71" s="26"/>
    </row>
    <row r="72" spans="1:9" ht="16.5" x14ac:dyDescent="0.35">
      <c r="A72" s="27" t="s">
        <v>50</v>
      </c>
      <c r="B72" s="25"/>
      <c r="C72" s="26"/>
      <c r="D72" s="26"/>
    </row>
    <row r="73" spans="1:9" x14ac:dyDescent="0.25">
      <c r="B73" s="28"/>
    </row>
    <row r="74" spans="1:9" ht="16.5" x14ac:dyDescent="0.35">
      <c r="A74" s="24" t="s">
        <v>51</v>
      </c>
      <c r="B74" s="28" t="s">
        <v>52</v>
      </c>
      <c r="C74" s="20">
        <v>0</v>
      </c>
      <c r="E74" s="29"/>
    </row>
    <row r="75" spans="1:9" ht="16.5" x14ac:dyDescent="0.35">
      <c r="A75" s="24" t="s">
        <v>53</v>
      </c>
      <c r="B75" s="28" t="s">
        <v>54</v>
      </c>
      <c r="C75" s="20" t="e">
        <f>+C12+D14+C16+C33+C36+C37+#REF!</f>
        <v>#REF!</v>
      </c>
      <c r="E75" s="29"/>
    </row>
    <row r="76" spans="1:9" ht="16.5" x14ac:dyDescent="0.35">
      <c r="A76" s="24" t="s">
        <v>55</v>
      </c>
      <c r="B76" s="28" t="s">
        <v>56</v>
      </c>
      <c r="C76" s="20" t="e">
        <f>+#REF!+#REF!+#REF!+#REF!+#REF!+#REF!</f>
        <v>#REF!</v>
      </c>
      <c r="E76" s="29"/>
    </row>
    <row r="77" spans="1:9" ht="16.5" x14ac:dyDescent="0.35">
      <c r="A77" s="24" t="s">
        <v>57</v>
      </c>
      <c r="B77" s="28" t="s">
        <v>58</v>
      </c>
      <c r="C77" s="20" t="e">
        <f>+#REF!+#REF!</f>
        <v>#REF!</v>
      </c>
      <c r="E77" s="29"/>
    </row>
    <row r="78" spans="1:9" ht="16.5" x14ac:dyDescent="0.35">
      <c r="A78" s="24" t="s">
        <v>59</v>
      </c>
      <c r="B78" s="28"/>
      <c r="C78" s="29">
        <v>125000</v>
      </c>
      <c r="E78" s="29"/>
    </row>
    <row r="79" spans="1:9" x14ac:dyDescent="0.25">
      <c r="C79" s="20" t="e">
        <f>SUM(C74:C78)</f>
        <v>#REF!</v>
      </c>
    </row>
    <row r="80" spans="1:9" ht="16.5" x14ac:dyDescent="0.35">
      <c r="C80" s="29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Miller</dc:creator>
  <cp:lastModifiedBy>Malia McCool</cp:lastModifiedBy>
  <dcterms:created xsi:type="dcterms:W3CDTF">2020-09-02T19:28:41Z</dcterms:created>
  <dcterms:modified xsi:type="dcterms:W3CDTF">2020-10-13T17:11:12Z</dcterms:modified>
</cp:coreProperties>
</file>